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</sheets>
  <calcPr calcId="144525"/>
</workbook>
</file>

<file path=xl/sharedStrings.xml><?xml version="1.0" encoding="utf-8"?>
<sst xmlns="http://schemas.openxmlformats.org/spreadsheetml/2006/main" count="161" uniqueCount="83">
  <si>
    <t>工程量清单</t>
  </si>
  <si>
    <t>合同段: 佛子岭镇通水灌村陈关组合水泥路工程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</si>
  <si>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</si>
  <si>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</si>
  <si>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</si>
  <si>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</si>
  <si>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</si>
  <si>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</si>
  <si>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</si>
  <si>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</si>
  <si>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</si>
  <si>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</si>
  <si>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</si>
  <si>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</si>
  <si>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</si>
  <si>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</si>
  <si>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</si>
  <si>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</si>
  <si>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</si>
  <si>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</si>
  <si>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</si>
  <si>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</si>
  <si>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</si>
  <si>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</si>
  <si>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</si>
  <si>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</si>
  <si>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</si>
  <si>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</si>
  <si>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</si>
  <si>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</si>
  <si>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103-2</t>
  </si>
  <si>
    <t>临时占地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</si>
  <si>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</si>
  <si>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</si>
  <si>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</si>
  <si>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</si>
  <si>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</si>
  <si>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</si>
  <si>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清单 第200章  路基</t>
  </si>
  <si>
    <t>203-2</t>
  </si>
  <si>
    <t>路基压实</t>
  </si>
  <si>
    <t>m2</t>
  </si>
  <si>
    <t>5775.000</t>
  </si>
  <si>
    <t>清单  第 200 章合计   人民币</t>
  </si>
  <si>
    <t>清单 第300章  路面</t>
  </si>
  <si>
    <t>312-3</t>
  </si>
  <si>
    <t>20cm厚C35水泥混凝土面板（含切缝、灌缝、养护等）</t>
  </si>
  <si>
    <t>厚200mm</t>
  </si>
  <si>
    <t>4725.000</t>
  </si>
  <si>
    <t>313-1</t>
  </si>
  <si>
    <t>路肩培土（B=0.5m，H=0.2m，2侧）</t>
  </si>
  <si>
    <t>路肩培土</t>
  </si>
  <si>
    <t>1050.000</t>
  </si>
  <si>
    <t>清单  第 300 章合计   人民币</t>
  </si>
  <si>
    <t>清单 第400章  桥梁、涵洞</t>
  </si>
  <si>
    <t>419</t>
  </si>
  <si>
    <t>圆管涵及倒虹吸管涵</t>
  </si>
  <si>
    <t>419-1</t>
  </si>
  <si>
    <t>φ300mm单孔钢筋混凝土圆管涵</t>
  </si>
  <si>
    <t>m</t>
  </si>
  <si>
    <t>8.000</t>
  </si>
  <si>
    <t>419-2</t>
  </si>
  <si>
    <t>φ500mm单孔钢筋混凝土圆管涵</t>
  </si>
  <si>
    <t>14.000</t>
  </si>
  <si>
    <t>419-3</t>
  </si>
  <si>
    <t>φ800mm单孔钢筋混凝土圆管涵</t>
  </si>
  <si>
    <t>419-4</t>
  </si>
  <si>
    <t>φ1000mm单孔钢筋混凝土圆管涵</t>
  </si>
  <si>
    <t>4.000</t>
  </si>
  <si>
    <t>清单  第 400 章合计   人民币</t>
  </si>
  <si>
    <t>清单 第600章  安全设施及预埋管线</t>
  </si>
  <si>
    <t>602-3</t>
  </si>
  <si>
    <t>混凝土挡土墙（涵头）</t>
  </si>
  <si>
    <t>挖土方</t>
  </si>
  <si>
    <t>m3</t>
  </si>
  <si>
    <t>1.650</t>
  </si>
  <si>
    <t>填土</t>
  </si>
  <si>
    <t>-c</t>
  </si>
  <si>
    <t>C25混凝土挡土墙</t>
  </si>
  <si>
    <t>602-4</t>
  </si>
  <si>
    <t>混凝土挡土墙</t>
  </si>
  <si>
    <t>37.000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</si>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</sst>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abSelected="1" topLeftCell="A157" workbookViewId="0">
      <selection activeCell="C170" sqref="C170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  <col min="9" max="9" width="10.375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3" t="s">
        <v>3</v>
      </c>
      <c r="B3" s="3"/>
      <c r="C3" s="3"/>
      <c r="D3" s="3"/>
      <c r="E3" s="3"/>
      <c r="F3" s="3"/>
    </row>
    <row r="4" ht="16.85" customHeight="1" spans="1:6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</row>
    <row r="5" ht="16.1" customHeight="1" spans="1:6">
      <c r="A5" s="7" t="s">
        <v>10</v>
      </c>
      <c r="B5" s="8" t="s">
        <v>11</v>
      </c>
      <c r="C5" s="9"/>
      <c r="D5" s="10"/>
      <c r="E5" s="10"/>
      <c r="F5" s="11"/>
    </row>
    <row r="6" ht="16.85" customHeight="1" spans="1:6">
      <c r="A6" s="7" t="s">
        <v>12</v>
      </c>
      <c r="B6" s="8" t="s">
        <v>13</v>
      </c>
      <c r="C6" s="9"/>
      <c r="D6" s="10"/>
      <c r="E6" s="10"/>
      <c r="F6" s="11"/>
    </row>
    <row r="7" ht="16.1" customHeight="1" spans="1:6">
      <c r="A7" s="7" t="s">
        <v>14</v>
      </c>
      <c r="B7" s="8" t="s">
        <v>15</v>
      </c>
      <c r="C7" s="9" t="s">
        <v>16</v>
      </c>
      <c r="D7" s="10" t="s">
        <v>17</v>
      </c>
      <c r="E7" s="12">
        <v>1615.1244</v>
      </c>
      <c r="F7" s="13">
        <f t="shared" ref="F7:F12" si="0">D7*E7</f>
        <v>1615.1244</v>
      </c>
    </row>
    <row r="8" ht="16.1" customHeight="1" spans="1:6">
      <c r="A8" s="7" t="s">
        <v>18</v>
      </c>
      <c r="B8" s="8" t="s">
        <v>19</v>
      </c>
      <c r="C8" s="9" t="s">
        <v>16</v>
      </c>
      <c r="D8" s="10" t="s">
        <v>17</v>
      </c>
      <c r="E8" s="12">
        <v>323.0212</v>
      </c>
      <c r="F8" s="14">
        <f t="shared" si="0"/>
        <v>323.0212</v>
      </c>
    </row>
    <row r="9" ht="16.85" customHeight="1" spans="1:6">
      <c r="A9" s="7" t="s">
        <v>20</v>
      </c>
      <c r="B9" s="8" t="s">
        <v>21</v>
      </c>
      <c r="C9" s="9"/>
      <c r="D9" s="10"/>
      <c r="E9" s="12"/>
      <c r="F9" s="13"/>
    </row>
    <row r="10" ht="16.1" customHeight="1" spans="1:6">
      <c r="A10" s="7" t="s">
        <v>22</v>
      </c>
      <c r="B10" s="8" t="s">
        <v>23</v>
      </c>
      <c r="C10" s="9" t="s">
        <v>16</v>
      </c>
      <c r="D10" s="10" t="s">
        <v>17</v>
      </c>
      <c r="E10" s="12">
        <v>516.8376</v>
      </c>
      <c r="F10" s="14">
        <f t="shared" si="0"/>
        <v>516.8376</v>
      </c>
    </row>
    <row r="11" ht="16.1" customHeight="1" spans="1:6">
      <c r="A11" s="7" t="s">
        <v>24</v>
      </c>
      <c r="B11" s="8" t="s">
        <v>25</v>
      </c>
      <c r="C11" s="9" t="s">
        <v>16</v>
      </c>
      <c r="D11" s="10" t="s">
        <v>17</v>
      </c>
      <c r="E11" s="12">
        <v>646.0516</v>
      </c>
      <c r="F11" s="14">
        <f t="shared" si="0"/>
        <v>646.0516</v>
      </c>
    </row>
    <row r="12" ht="16.85" customHeight="1" spans="1:6">
      <c r="A12" s="7" t="s">
        <v>26</v>
      </c>
      <c r="B12" s="8" t="s">
        <v>27</v>
      </c>
      <c r="C12" s="9" t="s">
        <v>16</v>
      </c>
      <c r="D12" s="10" t="s">
        <v>17</v>
      </c>
      <c r="E12" s="12">
        <v>9690.7372</v>
      </c>
      <c r="F12" s="14">
        <f t="shared" si="0"/>
        <v>9690.7372</v>
      </c>
    </row>
    <row r="13" ht="16.1" customHeight="1" spans="1:6">
      <c r="A13" s="7" t="s">
        <v>28</v>
      </c>
      <c r="B13" s="8" t="s">
        <v>29</v>
      </c>
      <c r="C13" s="9"/>
      <c r="D13" s="10"/>
      <c r="E13" s="12"/>
      <c r="F13" s="13"/>
    </row>
    <row r="14" ht="16.1" customHeight="1" spans="1:6">
      <c r="A14" s="7" t="s">
        <v>30</v>
      </c>
      <c r="B14" s="8" t="s">
        <v>31</v>
      </c>
      <c r="C14" s="9" t="s">
        <v>16</v>
      </c>
      <c r="D14" s="10" t="s">
        <v>17</v>
      </c>
      <c r="E14" s="12">
        <v>323.0212</v>
      </c>
      <c r="F14" s="14">
        <f t="shared" ref="F14:F17" si="1">D14*E14</f>
        <v>323.0212</v>
      </c>
    </row>
    <row r="15" ht="16.85" customHeight="1" spans="1:6">
      <c r="A15" s="7" t="s">
        <v>32</v>
      </c>
      <c r="B15" s="8" t="s">
        <v>33</v>
      </c>
      <c r="C15" s="9" t="s">
        <v>16</v>
      </c>
      <c r="D15" s="10" t="s">
        <v>17</v>
      </c>
      <c r="E15" s="12">
        <v>323.0212</v>
      </c>
      <c r="F15" s="14">
        <f t="shared" si="1"/>
        <v>323.0212</v>
      </c>
    </row>
    <row r="16" ht="16.1" customHeight="1" spans="1:6">
      <c r="A16" s="7" t="s">
        <v>34</v>
      </c>
      <c r="B16" s="8" t="s">
        <v>35</v>
      </c>
      <c r="C16" s="9"/>
      <c r="D16" s="10"/>
      <c r="E16" s="12"/>
      <c r="F16" s="13"/>
    </row>
    <row r="17" ht="16.1" customHeight="1" spans="1:6">
      <c r="A17" s="7" t="s">
        <v>36</v>
      </c>
      <c r="B17" s="8" t="s">
        <v>35</v>
      </c>
      <c r="C17" s="9" t="s">
        <v>16</v>
      </c>
      <c r="D17" s="10" t="s">
        <v>17</v>
      </c>
      <c r="E17" s="12">
        <v>2584.1972</v>
      </c>
      <c r="F17" s="14">
        <f t="shared" si="1"/>
        <v>2584.1972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37</v>
      </c>
      <c r="C41" s="17">
        <f>F7+F8+F10+F11+F12+F14+F15+F17</f>
        <v>16022.0116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3" t="s">
        <v>38</v>
      </c>
      <c r="B46" s="3"/>
      <c r="C46" s="3"/>
      <c r="D46" s="3"/>
      <c r="E46" s="3"/>
      <c r="F46" s="3"/>
    </row>
    <row r="47" ht="16.85" customHeight="1" spans="1:6">
      <c r="A47" s="4" t="s">
        <v>4</v>
      </c>
      <c r="B47" s="5" t="s">
        <v>5</v>
      </c>
      <c r="C47" s="5" t="s">
        <v>6</v>
      </c>
      <c r="D47" s="5" t="s">
        <v>7</v>
      </c>
      <c r="E47" s="5" t="s">
        <v>8</v>
      </c>
      <c r="F47" s="6" t="s">
        <v>9</v>
      </c>
    </row>
    <row r="48" ht="16.1" customHeight="1" spans="1:6">
      <c r="A48" s="7" t="s">
        <v>39</v>
      </c>
      <c r="B48" s="8" t="s">
        <v>40</v>
      </c>
      <c r="C48" s="9"/>
      <c r="D48" s="10"/>
      <c r="E48" s="10"/>
      <c r="F48" s="11"/>
    </row>
    <row r="49" ht="16.85" customHeight="1" spans="1:6">
      <c r="A49" s="7" t="s">
        <v>14</v>
      </c>
      <c r="B49" s="8" t="s">
        <v>40</v>
      </c>
      <c r="C49" s="9" t="s">
        <v>41</v>
      </c>
      <c r="D49" s="10" t="s">
        <v>42</v>
      </c>
      <c r="E49" s="12">
        <f>1.47*0.92</f>
        <v>1.3524</v>
      </c>
      <c r="F49" s="11">
        <f>D49*E49</f>
        <v>7810.11</v>
      </c>
    </row>
    <row r="50" ht="16.1" customHeight="1" spans="1:6">
      <c r="A50" s="7"/>
      <c r="B50" s="8"/>
      <c r="C50" s="9"/>
      <c r="D50" s="10"/>
      <c r="E50" s="10"/>
      <c r="F50" s="11"/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43</v>
      </c>
      <c r="C84" s="18">
        <f>F49</f>
        <v>7810.11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0</v>
      </c>
      <c r="B87" s="1"/>
      <c r="C87" s="1"/>
      <c r="D87" s="1"/>
      <c r="E87" s="1"/>
      <c r="F87" s="1"/>
    </row>
    <row r="88" ht="16.85" customHeight="1" spans="1:6">
      <c r="A88" s="2" t="s">
        <v>1</v>
      </c>
      <c r="B88" s="2"/>
      <c r="C88" s="2"/>
      <c r="D88" s="2"/>
      <c r="E88" s="2" t="s">
        <v>2</v>
      </c>
      <c r="F88" s="2"/>
    </row>
    <row r="89" ht="32.95" customHeight="1" spans="1:6">
      <c r="A89" s="3" t="s">
        <v>44</v>
      </c>
      <c r="B89" s="3"/>
      <c r="C89" s="3"/>
      <c r="D89" s="3"/>
      <c r="E89" s="3"/>
      <c r="F89" s="3"/>
    </row>
    <row r="90" ht="16.85" customHeight="1" spans="1:6">
      <c r="A90" s="4" t="s">
        <v>4</v>
      </c>
      <c r="B90" s="5" t="s">
        <v>5</v>
      </c>
      <c r="C90" s="5" t="s">
        <v>6</v>
      </c>
      <c r="D90" s="5" t="s">
        <v>7</v>
      </c>
      <c r="E90" s="5" t="s">
        <v>8</v>
      </c>
      <c r="F90" s="6" t="s">
        <v>9</v>
      </c>
    </row>
    <row r="91" ht="16.1" customHeight="1" spans="1:6">
      <c r="A91" s="7" t="s">
        <v>45</v>
      </c>
      <c r="B91" s="8" t="s">
        <v>46</v>
      </c>
      <c r="C91" s="9"/>
      <c r="D91" s="10"/>
      <c r="E91" s="10"/>
      <c r="F91" s="11"/>
    </row>
    <row r="92" ht="16.85" customHeight="1" spans="1:6">
      <c r="A92" s="7" t="s">
        <v>14</v>
      </c>
      <c r="B92" s="8" t="s">
        <v>47</v>
      </c>
      <c r="C92" s="9" t="s">
        <v>41</v>
      </c>
      <c r="D92" s="10" t="s">
        <v>48</v>
      </c>
      <c r="E92" s="12">
        <v>127.466</v>
      </c>
      <c r="F92" s="11">
        <f>D92*E92</f>
        <v>602276.85</v>
      </c>
    </row>
    <row r="93" ht="16.1" customHeight="1" spans="1:6">
      <c r="A93" s="7" t="s">
        <v>49</v>
      </c>
      <c r="B93" s="8" t="s">
        <v>50</v>
      </c>
      <c r="C93" s="9"/>
      <c r="D93" s="10"/>
      <c r="E93" s="12"/>
      <c r="F93" s="11"/>
    </row>
    <row r="94" ht="16.1" customHeight="1" spans="1:6">
      <c r="A94" s="7" t="s">
        <v>14</v>
      </c>
      <c r="B94" s="8" t="s">
        <v>51</v>
      </c>
      <c r="C94" s="9" t="s">
        <v>41</v>
      </c>
      <c r="D94" s="10" t="s">
        <v>52</v>
      </c>
      <c r="E94" s="12">
        <v>2.6404</v>
      </c>
      <c r="F94" s="19">
        <f>D94*E94</f>
        <v>2772.42</v>
      </c>
    </row>
    <row r="95" ht="16.85" customHeight="1" spans="1:6">
      <c r="A95" s="7"/>
      <c r="B95" s="8"/>
      <c r="C95" s="9"/>
      <c r="D95" s="10"/>
      <c r="E95" s="10"/>
      <c r="F95" s="11"/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53</v>
      </c>
      <c r="C127" s="18">
        <f>F92+F94</f>
        <v>605049.27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0</v>
      </c>
      <c r="B130" s="1"/>
      <c r="C130" s="1"/>
      <c r="D130" s="1"/>
      <c r="E130" s="1"/>
      <c r="F130" s="1"/>
    </row>
    <row r="131" ht="16.85" customHeight="1" spans="1:6">
      <c r="A131" s="2" t="s">
        <v>1</v>
      </c>
      <c r="B131" s="2"/>
      <c r="C131" s="2"/>
      <c r="D131" s="2"/>
      <c r="E131" s="2" t="s">
        <v>2</v>
      </c>
      <c r="F131" s="2"/>
    </row>
    <row r="132" ht="32.95" customHeight="1" spans="1:6">
      <c r="A132" s="3" t="s">
        <v>54</v>
      </c>
      <c r="B132" s="3"/>
      <c r="C132" s="3"/>
      <c r="D132" s="3"/>
      <c r="E132" s="3"/>
      <c r="F132" s="3"/>
    </row>
    <row r="133" ht="16.85" customHeight="1" spans="1:6">
      <c r="A133" s="4" t="s">
        <v>4</v>
      </c>
      <c r="B133" s="5" t="s">
        <v>5</v>
      </c>
      <c r="C133" s="5" t="s">
        <v>6</v>
      </c>
      <c r="D133" s="5" t="s">
        <v>7</v>
      </c>
      <c r="E133" s="5" t="s">
        <v>8</v>
      </c>
      <c r="F133" s="6" t="s">
        <v>9</v>
      </c>
    </row>
    <row r="134" ht="16.1" customHeight="1" spans="1:6">
      <c r="A134" s="7" t="s">
        <v>55</v>
      </c>
      <c r="B134" s="8" t="s">
        <v>56</v>
      </c>
      <c r="C134" s="9"/>
      <c r="D134" s="10"/>
      <c r="E134" s="10"/>
      <c r="F134" s="11"/>
    </row>
    <row r="135" ht="16.85" customHeight="1" spans="1:6">
      <c r="A135" s="7" t="s">
        <v>57</v>
      </c>
      <c r="B135" s="8" t="s">
        <v>58</v>
      </c>
      <c r="C135" s="9" t="s">
        <v>59</v>
      </c>
      <c r="D135" s="10" t="s">
        <v>60</v>
      </c>
      <c r="E135" s="12">
        <v>73.37</v>
      </c>
      <c r="F135" s="13">
        <f>D135*E135</f>
        <v>586.96</v>
      </c>
    </row>
    <row r="136" ht="16.1" customHeight="1" spans="1:6">
      <c r="A136" s="7" t="s">
        <v>61</v>
      </c>
      <c r="B136" s="8" t="s">
        <v>62</v>
      </c>
      <c r="C136" s="9" t="s">
        <v>59</v>
      </c>
      <c r="D136" s="10" t="s">
        <v>63</v>
      </c>
      <c r="E136" s="12">
        <v>128.8644</v>
      </c>
      <c r="F136" s="13">
        <f>D136*E136</f>
        <v>1804.1016</v>
      </c>
    </row>
    <row r="137" ht="16.1" customHeight="1" spans="1:6">
      <c r="A137" s="7" t="s">
        <v>64</v>
      </c>
      <c r="B137" s="8" t="s">
        <v>65</v>
      </c>
      <c r="C137" s="9" t="s">
        <v>59</v>
      </c>
      <c r="D137" s="10" t="s">
        <v>60</v>
      </c>
      <c r="E137" s="12">
        <v>210.1096</v>
      </c>
      <c r="F137" s="13">
        <f>D137*E137</f>
        <v>1680.8768</v>
      </c>
    </row>
    <row r="138" ht="16.85" customHeight="1" spans="1:6">
      <c r="A138" s="7" t="s">
        <v>66</v>
      </c>
      <c r="B138" s="8" t="s">
        <v>67</v>
      </c>
      <c r="C138" s="9" t="s">
        <v>59</v>
      </c>
      <c r="D138" s="10" t="s">
        <v>68</v>
      </c>
      <c r="E138" s="12">
        <v>284.05</v>
      </c>
      <c r="F138" s="13">
        <f>D138*E138</f>
        <v>1136.2</v>
      </c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69</v>
      </c>
      <c r="C170" s="17">
        <f>F135+F136+F137+F138</f>
        <v>5208.1384</v>
      </c>
      <c r="D170" s="15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0</v>
      </c>
      <c r="B173" s="1"/>
      <c r="C173" s="1"/>
      <c r="D173" s="1"/>
      <c r="E173" s="1"/>
      <c r="F173" s="1"/>
    </row>
    <row r="174" ht="16.85" customHeight="1" spans="1:6">
      <c r="A174" s="2" t="s">
        <v>1</v>
      </c>
      <c r="B174" s="2"/>
      <c r="C174" s="2"/>
      <c r="D174" s="2"/>
      <c r="E174" s="2" t="s">
        <v>2</v>
      </c>
      <c r="F174" s="2"/>
    </row>
    <row r="175" ht="32.95" customHeight="1" spans="1:6">
      <c r="A175" s="3" t="s">
        <v>70</v>
      </c>
      <c r="B175" s="3"/>
      <c r="C175" s="3"/>
      <c r="D175" s="3"/>
      <c r="E175" s="3"/>
      <c r="F175" s="3"/>
    </row>
    <row r="176" ht="16.85" customHeight="1" spans="1:6">
      <c r="A176" s="4" t="s">
        <v>4</v>
      </c>
      <c r="B176" s="5" t="s">
        <v>5</v>
      </c>
      <c r="C176" s="5" t="s">
        <v>6</v>
      </c>
      <c r="D176" s="5" t="s">
        <v>7</v>
      </c>
      <c r="E176" s="5" t="s">
        <v>8</v>
      </c>
      <c r="F176" s="6" t="s">
        <v>9</v>
      </c>
    </row>
    <row r="177" ht="16.1" customHeight="1" spans="1:6">
      <c r="A177" s="7" t="s">
        <v>71</v>
      </c>
      <c r="B177" s="8" t="s">
        <v>72</v>
      </c>
      <c r="C177" s="9"/>
      <c r="D177" s="10"/>
      <c r="E177" s="10"/>
      <c r="F177" s="11"/>
    </row>
    <row r="178" ht="16.85" customHeight="1" spans="1:6">
      <c r="A178" s="7" t="s">
        <v>14</v>
      </c>
      <c r="B178" s="8" t="s">
        <v>73</v>
      </c>
      <c r="C178" s="9" t="s">
        <v>74</v>
      </c>
      <c r="D178" s="10" t="s">
        <v>75</v>
      </c>
      <c r="E178" s="12">
        <v>3.9008</v>
      </c>
      <c r="F178" s="13">
        <f t="shared" ref="F178:F180" si="2">D178*E178</f>
        <v>6.43632</v>
      </c>
    </row>
    <row r="179" ht="16.1" customHeight="1" spans="1:6">
      <c r="A179" s="7" t="s">
        <v>18</v>
      </c>
      <c r="B179" s="8" t="s">
        <v>76</v>
      </c>
      <c r="C179" s="9" t="s">
        <v>74</v>
      </c>
      <c r="D179" s="10" t="s">
        <v>75</v>
      </c>
      <c r="E179" s="12">
        <v>6.6884</v>
      </c>
      <c r="F179" s="14">
        <f t="shared" si="2"/>
        <v>11.03586</v>
      </c>
    </row>
    <row r="180" ht="16.1" customHeight="1" spans="1:6">
      <c r="A180" s="7" t="s">
        <v>77</v>
      </c>
      <c r="B180" s="8" t="s">
        <v>78</v>
      </c>
      <c r="C180" s="9" t="s">
        <v>74</v>
      </c>
      <c r="D180" s="10" t="s">
        <v>75</v>
      </c>
      <c r="E180" s="12">
        <v>715.3736</v>
      </c>
      <c r="F180" s="14">
        <f t="shared" si="2"/>
        <v>1180.36644</v>
      </c>
    </row>
    <row r="181" ht="16.85" customHeight="1" spans="1:6">
      <c r="A181" s="7"/>
      <c r="B181" s="8"/>
      <c r="C181" s="9"/>
      <c r="D181" s="10"/>
      <c r="E181" s="12"/>
      <c r="F181" s="13"/>
    </row>
    <row r="182" ht="16.1" customHeight="1" spans="1:6">
      <c r="A182" s="7" t="s">
        <v>79</v>
      </c>
      <c r="B182" s="8" t="s">
        <v>80</v>
      </c>
      <c r="C182" s="9"/>
      <c r="D182" s="10"/>
      <c r="E182" s="12"/>
      <c r="F182" s="13"/>
    </row>
    <row r="183" ht="16.1" customHeight="1" spans="1:6">
      <c r="A183" s="7" t="s">
        <v>14</v>
      </c>
      <c r="B183" s="8" t="s">
        <v>73</v>
      </c>
      <c r="C183" s="9" t="s">
        <v>74</v>
      </c>
      <c r="D183" s="10" t="s">
        <v>81</v>
      </c>
      <c r="E183" s="12">
        <v>2.9624</v>
      </c>
      <c r="F183" s="14">
        <f t="shared" ref="F183:F185" si="3">D183*E183</f>
        <v>109.6088</v>
      </c>
    </row>
    <row r="184" ht="16.85" customHeight="1" spans="1:6">
      <c r="A184" s="7" t="s">
        <v>18</v>
      </c>
      <c r="B184" s="8" t="s">
        <v>76</v>
      </c>
      <c r="C184" s="9" t="s">
        <v>74</v>
      </c>
      <c r="D184" s="10" t="s">
        <v>81</v>
      </c>
      <c r="E184" s="12">
        <v>5.8144</v>
      </c>
      <c r="F184" s="14">
        <f t="shared" si="3"/>
        <v>215.1328</v>
      </c>
    </row>
    <row r="185" ht="16.1" customHeight="1" spans="1:6">
      <c r="A185" s="7" t="s">
        <v>77</v>
      </c>
      <c r="B185" s="8" t="s">
        <v>78</v>
      </c>
      <c r="C185" s="9" t="s">
        <v>74</v>
      </c>
      <c r="D185" s="10" t="s">
        <v>81</v>
      </c>
      <c r="E185" s="12">
        <v>715.116</v>
      </c>
      <c r="F185" s="14">
        <f t="shared" si="3"/>
        <v>26459.292</v>
      </c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5"/>
      <c r="B213" s="16" t="s">
        <v>82</v>
      </c>
      <c r="C213" s="17">
        <f>F178+F179+F180+F183+F184+F185</f>
        <v>27981.87222</v>
      </c>
      <c r="D213" s="15"/>
      <c r="E213" s="15"/>
      <c r="F213" s="15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35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  <mergeCell ref="A173:F173"/>
    <mergeCell ref="A174:D174"/>
    <mergeCell ref="E174:F174"/>
    <mergeCell ref="A175:F175"/>
    <mergeCell ref="D213:F213"/>
    <mergeCell ref="A214:F214"/>
    <mergeCell ref="A215:F215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- 柚子不诱°</cp:lastModifiedBy>
  <dcterms:created xsi:type="dcterms:W3CDTF">2020-02-21T05:24:00Z</dcterms:created>
  <dcterms:modified xsi:type="dcterms:W3CDTF">2020-03-18T02:06:50Z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