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全部页" sheetId="1" r:id="rId1"/>
    <sheet name="全部页 (2)" sheetId="2" r:id="rId2"/>
    <sheet name="用沙量" sheetId="3" r:id="rId3"/>
  </sheets>
  <calcPr calcId="144525"/>
</workbook>
</file>

<file path=xl/sharedStrings.xml><?xml version="1.0" encoding="utf-8"?>
<sst xmlns="http://schemas.openxmlformats.org/spreadsheetml/2006/main" count="629" uniqueCount="252">
  <si>
    <t>投标报价汇总表</t>
  </si>
  <si>
    <t>标段：霍山县漫水河镇道路水毁恢复歇马台片工程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</si>
  <si>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</si>
  <si>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</si>
  <si>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</si>
  <si>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</si>
  <si>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</si>
  <si>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</si>
  <si>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</si>
  <si>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7523.93</t>
  </si>
  <si>
    <t>2</t>
  </si>
  <si>
    <t>花屋路</t>
  </si>
  <si>
    <t>104869.70</t>
  </si>
  <si>
    <t>3</t>
  </si>
  <si>
    <t>姑围路</t>
  </si>
  <si>
    <t>16580.78</t>
  </si>
  <si>
    <t>4</t>
  </si>
  <si>
    <t>杨老路</t>
  </si>
  <si>
    <t>2642.40</t>
  </si>
  <si>
    <t>5</t>
  </si>
  <si>
    <t>杨董路</t>
  </si>
  <si>
    <t>29637.71</t>
  </si>
  <si>
    <t>羊角山路</t>
  </si>
  <si>
    <t>锅青路</t>
  </si>
  <si>
    <t>黄白路</t>
  </si>
  <si>
    <t>6</t>
  </si>
  <si>
    <t>第100章至700章清单合计</t>
  </si>
  <si>
    <t>7</t>
  </si>
  <si>
    <t>已包含在清单合计中的材料、工程设备、专业工程暂估价合计</t>
  </si>
  <si>
    <t>8</t>
  </si>
  <si>
    <t>清单合计减去材料、工程设备、专业工程暂估价
合计(即6-7)=8</t>
  </si>
  <si>
    <t>9</t>
  </si>
  <si>
    <t>计日工合计</t>
  </si>
  <si>
    <t>10</t>
  </si>
  <si>
    <t>暂列金额(不含计日工总额)</t>
  </si>
  <si>
    <t>11</t>
  </si>
  <si>
    <t>投标报价(6+9+10)=11</t>
  </si>
  <si>
    <t>工程量清单</t>
  </si>
  <si>
    <t>合同段: 霍山县漫水河镇道路水毁恢复歇马台片工程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</si>
  <si>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</si>
  <si>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</si>
  <si>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</si>
  <si>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</si>
  <si>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</si>
  <si>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</si>
  <si>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</si>
  <si>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</si>
  <si>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</si>
  <si>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</si>
  <si>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</si>
  <si>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</si>
  <si>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</si>
  <si>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</si>
  <si>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1.000</t>
  </si>
  <si>
    <t>402.30</t>
  </si>
  <si>
    <t>-b</t>
  </si>
  <si>
    <t>按合同条款规定，提供第三者责任险</t>
  </si>
  <si>
    <t>2500.00</t>
  </si>
  <si>
    <t>102</t>
  </si>
  <si>
    <t>工程管理</t>
  </si>
  <si>
    <t>102-1</t>
  </si>
  <si>
    <t>竣工文件</t>
  </si>
  <si>
    <t>307.46</t>
  </si>
  <si>
    <t>102-2</t>
  </si>
  <si>
    <t>施工环保费</t>
  </si>
  <si>
    <t>461.19</t>
  </si>
  <si>
    <t>102-3</t>
  </si>
  <si>
    <t>安全生产费</t>
  </si>
  <si>
    <t>2314.92</t>
  </si>
  <si>
    <t>103</t>
  </si>
  <si>
    <t>临时工程与设施</t>
  </si>
  <si>
    <t>103-3</t>
  </si>
  <si>
    <t>临时供电设施架设、维护与拆除</t>
  </si>
  <si>
    <t>230.60</t>
  </si>
  <si>
    <t>104</t>
  </si>
  <si>
    <t>承包人驻地建设</t>
  </si>
  <si>
    <t>104-1</t>
  </si>
  <si>
    <t>105</t>
  </si>
  <si>
    <t>施工标准化</t>
  </si>
  <si>
    <t>105-3</t>
  </si>
  <si>
    <t>拌和站</t>
  </si>
  <si>
    <t>1000.00</t>
  </si>
  <si>
    <t>清单  第 100 章合计   人民币</t>
  </si>
  <si>
    <t>合同段:霍山县漫水河镇道路水毁恢复歇马台片工程</t>
  </si>
  <si>
    <t>花屋路（44号点）</t>
  </si>
  <si>
    <t>209-5</t>
  </si>
  <si>
    <t>混凝土挡土墙（护脚墙，L=13m，H=1m）</t>
  </si>
  <si>
    <t>挡土墙挖方</t>
  </si>
  <si>
    <t>m3</t>
  </si>
  <si>
    <t>7.600</t>
  </si>
  <si>
    <t>3.11</t>
  </si>
  <si>
    <t>23.64</t>
  </si>
  <si>
    <t>挡土墙回填土</t>
  </si>
  <si>
    <t>2.500</t>
  </si>
  <si>
    <t>3.58</t>
  </si>
  <si>
    <t>8.95</t>
  </si>
  <si>
    <t>-c</t>
  </si>
  <si>
    <t>C20混凝土挡土墙</t>
  </si>
  <si>
    <t>13.400</t>
  </si>
  <si>
    <t>773.85</t>
  </si>
  <si>
    <t>10369.59</t>
  </si>
  <si>
    <t>602</t>
  </si>
  <si>
    <t>护栏</t>
  </si>
  <si>
    <t>602-3</t>
  </si>
  <si>
    <t>波形梁钢护栏</t>
  </si>
  <si>
    <t>Gr-C-2E(含立柱、螺栓、柱帽、托架、波形板及安装等)</t>
  </si>
  <si>
    <t>m</t>
  </si>
  <si>
    <t>13.000</t>
  </si>
  <si>
    <t>172.98</t>
  </si>
  <si>
    <t>2248.74</t>
  </si>
  <si>
    <t>波形梁端头(含反光膜)</t>
  </si>
  <si>
    <t>个</t>
  </si>
  <si>
    <t>2.000</t>
  </si>
  <si>
    <t>176.67</t>
  </si>
  <si>
    <t>353.34</t>
  </si>
  <si>
    <t>604</t>
  </si>
  <si>
    <t>道路交通标志</t>
  </si>
  <si>
    <t>604-7</t>
  </si>
  <si>
    <t>附着式轮廓标</t>
  </si>
  <si>
    <t>5.37</t>
  </si>
  <si>
    <t>10.74</t>
  </si>
  <si>
    <t>花屋路2号点（103号点）</t>
  </si>
  <si>
    <t>混凝土挡土墙（路堤墙，L=15m，H=4.5m）</t>
  </si>
  <si>
    <t>46.800</t>
  </si>
  <si>
    <t>145.55</t>
  </si>
  <si>
    <t>外运土回填</t>
  </si>
  <si>
    <t>47.900</t>
  </si>
  <si>
    <t>14.59</t>
  </si>
  <si>
    <t>698.86</t>
  </si>
  <si>
    <t>167.54</t>
  </si>
  <si>
    <t>-d</t>
  </si>
  <si>
    <t>96.500</t>
  </si>
  <si>
    <t>74676.53</t>
  </si>
  <si>
    <t>-e</t>
  </si>
  <si>
    <t>Φ100mmPVC排水管</t>
  </si>
  <si>
    <t>33.700</t>
  </si>
  <si>
    <t>25.82</t>
  </si>
  <si>
    <t>870.13</t>
  </si>
  <si>
    <t>-f</t>
  </si>
  <si>
    <t>锥坡填土</t>
  </si>
  <si>
    <t>60.000</t>
  </si>
  <si>
    <t>214.80</t>
  </si>
  <si>
    <t>-g</t>
  </si>
  <si>
    <t>锥坡C20混凝土</t>
  </si>
  <si>
    <t>17.800</t>
  </si>
  <si>
    <t>681.04</t>
  </si>
  <si>
    <t>12122.51</t>
  </si>
  <si>
    <t>15.000</t>
  </si>
  <si>
    <t>2594.70</t>
  </si>
  <si>
    <t>姑围路（45号点）</t>
  </si>
  <si>
    <t>混凝土挡土墙（护肩矮挡墙，L=13m，H=2m）</t>
  </si>
  <si>
    <t>16.300</t>
  </si>
  <si>
    <t>12613.76</t>
  </si>
  <si>
    <t>4.000</t>
  </si>
  <si>
    <t>14.32</t>
  </si>
  <si>
    <t>4.900</t>
  </si>
  <si>
    <t>3337.10</t>
  </si>
  <si>
    <t>419-1</t>
  </si>
  <si>
    <t>单孔钢筋混凝土圆管涵</t>
  </si>
  <si>
    <t>C20砼一字墙墙身</t>
  </si>
  <si>
    <t>0.260</t>
  </si>
  <si>
    <t>768.55</t>
  </si>
  <si>
    <t>199.82</t>
  </si>
  <si>
    <t>C20砼一字墙基础</t>
  </si>
  <si>
    <t>0.240</t>
  </si>
  <si>
    <t>689.26</t>
  </si>
  <si>
    <t>165.42</t>
  </si>
  <si>
    <t>C20砼锥形护坡</t>
  </si>
  <si>
    <t>0.030</t>
  </si>
  <si>
    <t>20.43</t>
  </si>
  <si>
    <t>C20砼隔水墙及基础</t>
  </si>
  <si>
    <t>548.15</t>
  </si>
  <si>
    <t>131.56</t>
  </si>
  <si>
    <t>C20砼铺砌</t>
  </si>
  <si>
    <t>0.120</t>
  </si>
  <si>
    <t>65.78</t>
  </si>
  <si>
    <t>杨老路二期（46号点）</t>
  </si>
  <si>
    <t>混凝土挡土墙（护肩矮挡墙，L=4.5m，H=1m）</t>
  </si>
  <si>
    <t>2.600</t>
  </si>
  <si>
    <t>8.09</t>
  </si>
  <si>
    <t>0.900</t>
  </si>
  <si>
    <t>3.22</t>
  </si>
  <si>
    <t>3.400</t>
  </si>
  <si>
    <t>2631.09</t>
  </si>
  <si>
    <t>合同段: 霍霍山县漫水河镇道路水毁恢复歇马台片工程</t>
  </si>
  <si>
    <t>杨董路1号点（47号点）</t>
  </si>
  <si>
    <t>混凝土挡土墙（路肩墙，L=1m，H=3.5m）</t>
  </si>
  <si>
    <t>2.800</t>
  </si>
  <si>
    <t>8.71</t>
  </si>
  <si>
    <t>0.600</t>
  </si>
  <si>
    <t>2.15</t>
  </si>
  <si>
    <t>3.800</t>
  </si>
  <si>
    <t>2940.63</t>
  </si>
  <si>
    <t>2.700</t>
  </si>
  <si>
    <t>69.71</t>
  </si>
  <si>
    <t>混凝土挡土墙（护肩矮挡墙，L=4m，H=1.5m）</t>
  </si>
  <si>
    <t>2.300</t>
  </si>
  <si>
    <t>7.15</t>
  </si>
  <si>
    <t>0.800</t>
  </si>
  <si>
    <t>2.86</t>
  </si>
  <si>
    <t>3095.40</t>
  </si>
  <si>
    <t>杨董路2号点（48号点）</t>
  </si>
  <si>
    <t>混凝土挡土墙（路堤墙，L=5.5m，H=3.5m）</t>
  </si>
  <si>
    <t>15.300</t>
  </si>
  <si>
    <t>47.58</t>
  </si>
  <si>
    <t>45.200</t>
  </si>
  <si>
    <t>659.47</t>
  </si>
  <si>
    <t>54.77</t>
  </si>
  <si>
    <t>21.000</t>
  </si>
  <si>
    <t>16250.85</t>
  </si>
  <si>
    <t>6.800</t>
  </si>
  <si>
    <t>175.58</t>
  </si>
  <si>
    <t>16.000</t>
  </si>
  <si>
    <t>57.28</t>
  </si>
  <si>
    <t>9.200</t>
  </si>
  <si>
    <t>6265.57</t>
  </si>
  <si>
    <t>羊角山路混凝土挡土墙-1（路提墙，L=19m，H=4.5m）</t>
  </si>
  <si>
    <t>羊角山路混凝土挡土墙-2（路提墙，L=12m，H=2m）</t>
  </si>
  <si>
    <t>206-2</t>
  </si>
  <si>
    <t>羊角山路护栏</t>
  </si>
  <si>
    <t>羊角山路-1护栏（Gr-C-2E）（含立柱、托架、DB01板、螺栓、垫圈、垫片、油漆）</t>
  </si>
  <si>
    <t>羊角山路-1护栏端头（DB01板、螺栓、垫圈、垫片、油漆）</t>
  </si>
  <si>
    <t>轮廓标</t>
  </si>
  <si>
    <t>块</t>
  </si>
  <si>
    <t>205-1</t>
  </si>
  <si>
    <t>锅青路-1挡墙（L=20m，H=4m）</t>
  </si>
  <si>
    <t>306-1</t>
  </si>
  <si>
    <t>黄白路-2路基、路面工程</t>
  </si>
  <si>
    <t>老路面破除</t>
  </si>
  <si>
    <t>98.24</t>
  </si>
  <si>
    <t>基底夯实</t>
  </si>
  <si>
    <t>m2</t>
  </si>
  <si>
    <t>1.98</t>
  </si>
  <si>
    <t>C30砼厚180mm (混凝土弯拉强度4.5MPa)</t>
  </si>
  <si>
    <t>拉杆及传力杆钢筋(HRB400，含打眼植筋)</t>
  </si>
  <si>
    <t>kg</t>
  </si>
  <si>
    <t>黄白路-6钢筋混凝土暗涵</t>
  </si>
  <si>
    <t>C20砼基础</t>
  </si>
  <si>
    <t>C30混凝土盖板</t>
  </si>
  <si>
    <t>C30混凝土涵台台身</t>
  </si>
  <si>
    <t>-h</t>
  </si>
  <si>
    <t>挖方</t>
  </si>
  <si>
    <t>-i</t>
  </si>
  <si>
    <t>台背回填</t>
  </si>
  <si>
    <t>-j</t>
  </si>
  <si>
    <t>沉降缝（沥青麻絮）</t>
  </si>
  <si>
    <t>20.09</t>
  </si>
  <si>
    <t>HPB300钢筋</t>
  </si>
  <si>
    <t>C20混凝土用量（m3）</t>
  </si>
  <si>
    <t>C30混凝土用量（m3)</t>
  </si>
  <si>
    <t>用沙量（n3）</t>
  </si>
  <si>
    <t>沙单价（m3)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</si>
</sst>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u/>
      <sz val="9"/>
      <color indexed="8"/>
      <name val="宋体"/>
      <charset val="134"/>
    </font>
    <font>
      <sz val="9"/>
      <color rgb="FFFF0000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right" shrinkToFit="1"/>
    </xf>
    <xf numFmtId="0" fontId="2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H9" sqref="H9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22" t="s">
        <v>0</v>
      </c>
      <c r="B1" s="22"/>
      <c r="C1" s="22"/>
      <c r="D1" s="22"/>
      <c r="E1" s="22"/>
    </row>
    <row r="2" ht="16.85" customHeight="1" spans="1:3">
      <c r="A2" s="23" t="s">
        <v>1</v>
      </c>
      <c r="B2" s="23"/>
      <c r="C2" s="23"/>
    </row>
    <row r="3" ht="27.85" customHeight="1" spans="1:5">
      <c r="A3" s="24" t="s">
        <v>2</v>
      </c>
      <c r="B3" s="25" t="s">
        <v>3</v>
      </c>
      <c r="C3" s="25" t="s">
        <v>4</v>
      </c>
      <c r="D3" s="25"/>
      <c r="E3" s="26" t="s">
        <v>5</v>
      </c>
    </row>
    <row r="4" ht="28.55" customHeight="1" spans="1:5">
      <c r="A4" s="24" t="s">
        <v>6</v>
      </c>
      <c r="B4" s="25" t="s">
        <v>7</v>
      </c>
      <c r="C4" s="25" t="s">
        <v>8</v>
      </c>
      <c r="D4" s="25"/>
      <c r="E4" s="27" t="s">
        <v>9</v>
      </c>
    </row>
    <row r="5" ht="27.85" customHeight="1" spans="1:5">
      <c r="A5" s="24" t="s">
        <v>10</v>
      </c>
      <c r="B5" s="25"/>
      <c r="C5" s="25" t="s">
        <v>11</v>
      </c>
      <c r="D5" s="25"/>
      <c r="E5" s="27" t="s">
        <v>12</v>
      </c>
    </row>
    <row r="6" ht="28.55" customHeight="1" spans="1:5">
      <c r="A6" s="24" t="s">
        <v>13</v>
      </c>
      <c r="B6" s="25"/>
      <c r="C6" s="25" t="s">
        <v>14</v>
      </c>
      <c r="D6" s="25"/>
      <c r="E6" s="27" t="s">
        <v>15</v>
      </c>
    </row>
    <row r="7" ht="28.55" customHeight="1" spans="1:5">
      <c r="A7" s="24" t="s">
        <v>16</v>
      </c>
      <c r="B7" s="25"/>
      <c r="C7" s="25" t="s">
        <v>17</v>
      </c>
      <c r="D7" s="25"/>
      <c r="E7" s="27" t="s">
        <v>18</v>
      </c>
    </row>
    <row r="8" ht="28.55" customHeight="1" spans="1:5">
      <c r="A8" s="24" t="s">
        <v>19</v>
      </c>
      <c r="B8" s="25"/>
      <c r="C8" s="25" t="s">
        <v>20</v>
      </c>
      <c r="D8" s="25"/>
      <c r="E8" s="27" t="s">
        <v>21</v>
      </c>
    </row>
    <row r="9" ht="28.55" customHeight="1" spans="1:5">
      <c r="A9" s="24"/>
      <c r="B9" s="24"/>
      <c r="C9" s="28" t="s">
        <v>22</v>
      </c>
      <c r="D9" s="28"/>
      <c r="E9" s="27">
        <f>'全部页 (2)'!C255</f>
        <v>128156.299</v>
      </c>
    </row>
    <row r="10" ht="28.55" customHeight="1" spans="1:5">
      <c r="A10" s="24"/>
      <c r="B10" s="24"/>
      <c r="C10" s="28" t="s">
        <v>23</v>
      </c>
      <c r="D10" s="28"/>
      <c r="E10" s="27">
        <f>'全部页 (2)'!C297</f>
        <v>87571.058</v>
      </c>
    </row>
    <row r="11" ht="28.55" customHeight="1" spans="1:5">
      <c r="A11" s="24"/>
      <c r="B11" s="24"/>
      <c r="C11" s="28" t="s">
        <v>24</v>
      </c>
      <c r="D11" s="28"/>
      <c r="E11" s="27">
        <f>'全部页 (2)'!C339</f>
        <v>66537.0561</v>
      </c>
    </row>
    <row r="12" ht="27.85" customHeight="1" spans="1:5">
      <c r="A12" s="24" t="s">
        <v>25</v>
      </c>
      <c r="B12" s="24" t="s">
        <v>26</v>
      </c>
      <c r="C12" s="24"/>
      <c r="D12" s="24"/>
      <c r="E12" s="29">
        <f>E4+E5+E6+E7+E8+E9+E10+E11</f>
        <v>443518.9331</v>
      </c>
    </row>
    <row r="13" ht="27.85" customHeight="1" spans="1:5">
      <c r="A13" s="24" t="s">
        <v>27</v>
      </c>
      <c r="B13" s="26" t="s">
        <v>28</v>
      </c>
      <c r="C13" s="26"/>
      <c r="D13" s="26"/>
      <c r="E13" s="27"/>
    </row>
    <row r="14" ht="27.85" customHeight="1" spans="1:5">
      <c r="A14" s="24" t="s">
        <v>29</v>
      </c>
      <c r="B14" s="30" t="s">
        <v>30</v>
      </c>
      <c r="C14" s="30"/>
      <c r="D14" s="30"/>
      <c r="E14" s="29">
        <f>E12</f>
        <v>443518.9331</v>
      </c>
    </row>
    <row r="15" ht="27.1" customHeight="1" spans="1:5">
      <c r="A15" s="24" t="s">
        <v>31</v>
      </c>
      <c r="B15" s="26" t="s">
        <v>32</v>
      </c>
      <c r="C15" s="26"/>
      <c r="D15" s="26"/>
      <c r="E15" s="27"/>
    </row>
    <row r="16" ht="27.85" customHeight="1" spans="1:5">
      <c r="A16" s="24" t="s">
        <v>33</v>
      </c>
      <c r="B16" s="26" t="s">
        <v>34</v>
      </c>
      <c r="C16" s="26"/>
      <c r="D16" s="26"/>
      <c r="E16" s="27"/>
    </row>
    <row r="17" ht="27.85" customHeight="1" spans="1:5">
      <c r="A17" s="31" t="s">
        <v>35</v>
      </c>
      <c r="B17" s="26" t="s">
        <v>36</v>
      </c>
      <c r="C17" s="26"/>
      <c r="D17" s="26"/>
      <c r="E17" s="29">
        <f>E14</f>
        <v>443518.9331</v>
      </c>
    </row>
    <row r="18" ht="361.15" customHeight="1"/>
  </sheetData>
  <mergeCells count="17">
    <mergeCell ref="A1:E1"/>
    <mergeCell ref="A2:C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B12:D12"/>
    <mergeCell ref="B13:D13"/>
    <mergeCell ref="B14:D14"/>
    <mergeCell ref="B15:D15"/>
    <mergeCell ref="B16:D16"/>
    <mergeCell ref="B17:D17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9"/>
  <sheetViews>
    <sheetView topLeftCell="A337" workbookViewId="0">
      <selection activeCell="I9" sqref="I8:I9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2" t="s">
        <v>37</v>
      </c>
      <c r="B1" s="2"/>
      <c r="C1" s="2"/>
      <c r="D1" s="2"/>
      <c r="E1" s="2"/>
      <c r="F1" s="2"/>
    </row>
    <row r="2" ht="16.85" customHeight="1" spans="1:6">
      <c r="A2" s="3" t="s">
        <v>38</v>
      </c>
      <c r="B2" s="3"/>
      <c r="C2" s="3"/>
      <c r="D2" s="3"/>
      <c r="E2" s="3" t="s">
        <v>39</v>
      </c>
      <c r="F2" s="3"/>
    </row>
    <row r="3" ht="32.95" customHeight="1" spans="1:6">
      <c r="A3" s="4" t="s">
        <v>8</v>
      </c>
      <c r="B3" s="4"/>
      <c r="C3" s="4"/>
      <c r="D3" s="4"/>
      <c r="E3" s="4"/>
      <c r="F3" s="4"/>
    </row>
    <row r="4" ht="16.85" customHeight="1" spans="1:6">
      <c r="A4" s="5" t="s">
        <v>40</v>
      </c>
      <c r="B4" s="6" t="s">
        <v>41</v>
      </c>
      <c r="C4" s="6" t="s">
        <v>42</v>
      </c>
      <c r="D4" s="6" t="s">
        <v>43</v>
      </c>
      <c r="E4" s="6" t="s">
        <v>44</v>
      </c>
      <c r="F4" s="7" t="s">
        <v>45</v>
      </c>
    </row>
    <row r="5" ht="16.1" customHeight="1" spans="1:6">
      <c r="A5" s="8" t="s">
        <v>46</v>
      </c>
      <c r="B5" s="9" t="s">
        <v>47</v>
      </c>
      <c r="C5" s="10"/>
      <c r="D5" s="11"/>
      <c r="E5" s="11"/>
      <c r="F5" s="12"/>
    </row>
    <row r="6" ht="16.85" customHeight="1" spans="1:6">
      <c r="A6" s="8" t="s">
        <v>48</v>
      </c>
      <c r="B6" s="9" t="s">
        <v>49</v>
      </c>
      <c r="C6" s="10"/>
      <c r="D6" s="11"/>
      <c r="E6" s="11"/>
      <c r="F6" s="12"/>
    </row>
    <row r="7" ht="16.1" customHeight="1" spans="1:6">
      <c r="A7" s="8" t="s">
        <v>50</v>
      </c>
      <c r="B7" s="9" t="s">
        <v>51</v>
      </c>
      <c r="C7" s="10" t="s">
        <v>52</v>
      </c>
      <c r="D7" s="11" t="s">
        <v>53</v>
      </c>
      <c r="E7" s="11" t="s">
        <v>54</v>
      </c>
      <c r="F7" s="12" t="s">
        <v>54</v>
      </c>
    </row>
    <row r="8" ht="16.1" customHeight="1" spans="1:6">
      <c r="A8" s="8" t="s">
        <v>55</v>
      </c>
      <c r="B8" s="9" t="s">
        <v>56</v>
      </c>
      <c r="C8" s="10" t="s">
        <v>52</v>
      </c>
      <c r="D8" s="11" t="s">
        <v>53</v>
      </c>
      <c r="E8" s="11" t="s">
        <v>57</v>
      </c>
      <c r="F8" s="12" t="s">
        <v>57</v>
      </c>
    </row>
    <row r="9" ht="16.85" customHeight="1" spans="1:6">
      <c r="A9" s="8" t="s">
        <v>58</v>
      </c>
      <c r="B9" s="9" t="s">
        <v>59</v>
      </c>
      <c r="C9" s="10"/>
      <c r="D9" s="11"/>
      <c r="E9" s="11"/>
      <c r="F9" s="12"/>
    </row>
    <row r="10" ht="16.1" customHeight="1" spans="1:6">
      <c r="A10" s="8" t="s">
        <v>60</v>
      </c>
      <c r="B10" s="9" t="s">
        <v>61</v>
      </c>
      <c r="C10" s="10" t="s">
        <v>52</v>
      </c>
      <c r="D10" s="11" t="s">
        <v>53</v>
      </c>
      <c r="E10" s="11" t="s">
        <v>62</v>
      </c>
      <c r="F10" s="12" t="s">
        <v>62</v>
      </c>
    </row>
    <row r="11" ht="16.1" customHeight="1" spans="1:6">
      <c r="A11" s="8" t="s">
        <v>63</v>
      </c>
      <c r="B11" s="9" t="s">
        <v>64</v>
      </c>
      <c r="C11" s="10" t="s">
        <v>52</v>
      </c>
      <c r="D11" s="11" t="s">
        <v>53</v>
      </c>
      <c r="E11" s="11" t="s">
        <v>65</v>
      </c>
      <c r="F11" s="12" t="s">
        <v>65</v>
      </c>
    </row>
    <row r="12" ht="16.85" customHeight="1" spans="1:6">
      <c r="A12" s="8" t="s">
        <v>66</v>
      </c>
      <c r="B12" s="9" t="s">
        <v>67</v>
      </c>
      <c r="C12" s="10" t="s">
        <v>52</v>
      </c>
      <c r="D12" s="11" t="s">
        <v>53</v>
      </c>
      <c r="E12" s="11" t="s">
        <v>68</v>
      </c>
      <c r="F12" s="12" t="s">
        <v>68</v>
      </c>
    </row>
    <row r="13" ht="16.1" customHeight="1" spans="1:6">
      <c r="A13" s="8" t="s">
        <v>69</v>
      </c>
      <c r="B13" s="9" t="s">
        <v>70</v>
      </c>
      <c r="C13" s="10"/>
      <c r="D13" s="11"/>
      <c r="E13" s="11"/>
      <c r="F13" s="12"/>
    </row>
    <row r="14" ht="16.1" customHeight="1" spans="1:6">
      <c r="A14" s="8" t="s">
        <v>71</v>
      </c>
      <c r="B14" s="9" t="s">
        <v>72</v>
      </c>
      <c r="C14" s="10" t="s">
        <v>52</v>
      </c>
      <c r="D14" s="11" t="s">
        <v>53</v>
      </c>
      <c r="E14" s="11" t="s">
        <v>73</v>
      </c>
      <c r="F14" s="12" t="s">
        <v>73</v>
      </c>
    </row>
    <row r="15" ht="16.85" customHeight="1" spans="1:6">
      <c r="A15" s="8" t="s">
        <v>74</v>
      </c>
      <c r="B15" s="9" t="s">
        <v>75</v>
      </c>
      <c r="C15" s="10"/>
      <c r="D15" s="11"/>
      <c r="E15" s="11"/>
      <c r="F15" s="12"/>
    </row>
    <row r="16" ht="16.1" customHeight="1" spans="1:6">
      <c r="A16" s="8" t="s">
        <v>76</v>
      </c>
      <c r="B16" s="9" t="s">
        <v>75</v>
      </c>
      <c r="C16" s="10" t="s">
        <v>52</v>
      </c>
      <c r="D16" s="11" t="s">
        <v>53</v>
      </c>
      <c r="E16" s="11" t="s">
        <v>62</v>
      </c>
      <c r="F16" s="12" t="s">
        <v>62</v>
      </c>
    </row>
    <row r="17" ht="16.1" customHeight="1" spans="1:6">
      <c r="A17" s="8" t="s">
        <v>77</v>
      </c>
      <c r="B17" s="9" t="s">
        <v>78</v>
      </c>
      <c r="C17" s="10"/>
      <c r="D17" s="11"/>
      <c r="E17" s="11"/>
      <c r="F17" s="12"/>
    </row>
    <row r="18" ht="16.85" customHeight="1" spans="1:6">
      <c r="A18" s="8" t="s">
        <v>79</v>
      </c>
      <c r="B18" s="9" t="s">
        <v>80</v>
      </c>
      <c r="C18" s="10" t="s">
        <v>52</v>
      </c>
      <c r="D18" s="11" t="s">
        <v>53</v>
      </c>
      <c r="E18" s="11" t="s">
        <v>81</v>
      </c>
      <c r="F18" s="12" t="s">
        <v>81</v>
      </c>
    </row>
    <row r="19" ht="16.1" customHeight="1" spans="1:6">
      <c r="A19" s="8"/>
      <c r="B19" s="9"/>
      <c r="C19" s="10"/>
      <c r="D19" s="11"/>
      <c r="E19" s="11"/>
      <c r="F19" s="12"/>
    </row>
    <row r="20" ht="16.1" customHeight="1" spans="1:6">
      <c r="A20" s="8"/>
      <c r="B20" s="9"/>
      <c r="C20" s="10"/>
      <c r="D20" s="11"/>
      <c r="E20" s="11"/>
      <c r="F20" s="12"/>
    </row>
    <row r="21" ht="16.85" customHeight="1" spans="1:6">
      <c r="A21" s="8"/>
      <c r="B21" s="9"/>
      <c r="C21" s="10"/>
      <c r="D21" s="11"/>
      <c r="E21" s="11"/>
      <c r="F21" s="12"/>
    </row>
    <row r="22" ht="16.1" customHeight="1" spans="1:6">
      <c r="A22" s="8"/>
      <c r="B22" s="9"/>
      <c r="C22" s="10"/>
      <c r="D22" s="11"/>
      <c r="E22" s="11"/>
      <c r="F22" s="12"/>
    </row>
    <row r="23" ht="16.1" customHeight="1" spans="1:6">
      <c r="A23" s="8"/>
      <c r="B23" s="9"/>
      <c r="C23" s="10"/>
      <c r="D23" s="11"/>
      <c r="E23" s="11"/>
      <c r="F23" s="12"/>
    </row>
    <row r="24" ht="16.85" customHeight="1" spans="1:6">
      <c r="A24" s="8"/>
      <c r="B24" s="9"/>
      <c r="C24" s="10"/>
      <c r="D24" s="11"/>
      <c r="E24" s="11"/>
      <c r="F24" s="12"/>
    </row>
    <row r="25" ht="16.1" customHeight="1" spans="1:6">
      <c r="A25" s="8"/>
      <c r="B25" s="9"/>
      <c r="C25" s="10"/>
      <c r="D25" s="11"/>
      <c r="E25" s="11"/>
      <c r="F25" s="12"/>
    </row>
    <row r="26" ht="16.85" customHeight="1" spans="1:6">
      <c r="A26" s="8"/>
      <c r="B26" s="9"/>
      <c r="C26" s="10"/>
      <c r="D26" s="11"/>
      <c r="E26" s="11"/>
      <c r="F26" s="12"/>
    </row>
    <row r="27" ht="16.1" customHeight="1" spans="1:6">
      <c r="A27" s="8"/>
      <c r="B27" s="9"/>
      <c r="C27" s="10"/>
      <c r="D27" s="11"/>
      <c r="E27" s="11"/>
      <c r="F27" s="12"/>
    </row>
    <row r="28" ht="16.1" customHeight="1" spans="1:6">
      <c r="A28" s="8"/>
      <c r="B28" s="9"/>
      <c r="C28" s="10"/>
      <c r="D28" s="11"/>
      <c r="E28" s="11"/>
      <c r="F28" s="12"/>
    </row>
    <row r="29" ht="16.85" customHeight="1" spans="1:6">
      <c r="A29" s="8"/>
      <c r="B29" s="9"/>
      <c r="C29" s="10"/>
      <c r="D29" s="11"/>
      <c r="E29" s="11"/>
      <c r="F29" s="12"/>
    </row>
    <row r="30" ht="16.1" customHeight="1" spans="1:6">
      <c r="A30" s="8"/>
      <c r="B30" s="9"/>
      <c r="C30" s="10"/>
      <c r="D30" s="11"/>
      <c r="E30" s="11"/>
      <c r="F30" s="12"/>
    </row>
    <row r="31" ht="16.1" customHeight="1" spans="1:6">
      <c r="A31" s="8"/>
      <c r="B31" s="9"/>
      <c r="C31" s="10"/>
      <c r="D31" s="11"/>
      <c r="E31" s="11"/>
      <c r="F31" s="12"/>
    </row>
    <row r="32" ht="16.85" customHeight="1" spans="1:6">
      <c r="A32" s="8"/>
      <c r="B32" s="9"/>
      <c r="C32" s="10"/>
      <c r="D32" s="11"/>
      <c r="E32" s="11"/>
      <c r="F32" s="12"/>
    </row>
    <row r="33" ht="16.1" customHeight="1" spans="1:6">
      <c r="A33" s="8"/>
      <c r="B33" s="9"/>
      <c r="C33" s="10"/>
      <c r="D33" s="11"/>
      <c r="E33" s="11"/>
      <c r="F33" s="12"/>
    </row>
    <row r="34" ht="16.1" customHeight="1" spans="1:6">
      <c r="A34" s="8"/>
      <c r="B34" s="9"/>
      <c r="C34" s="10"/>
      <c r="D34" s="11"/>
      <c r="E34" s="11"/>
      <c r="F34" s="12"/>
    </row>
    <row r="35" ht="16.85" customHeight="1" spans="1:6">
      <c r="A35" s="8"/>
      <c r="B35" s="9"/>
      <c r="C35" s="10"/>
      <c r="D35" s="11"/>
      <c r="E35" s="11"/>
      <c r="F35" s="12"/>
    </row>
    <row r="36" ht="16.1" customHeight="1" spans="1:6">
      <c r="A36" s="8"/>
      <c r="B36" s="9"/>
      <c r="C36" s="10"/>
      <c r="D36" s="11"/>
      <c r="E36" s="11"/>
      <c r="F36" s="12"/>
    </row>
    <row r="37" ht="16.1" customHeight="1" spans="1:6">
      <c r="A37" s="8"/>
      <c r="B37" s="9"/>
      <c r="C37" s="10"/>
      <c r="D37" s="11"/>
      <c r="E37" s="11"/>
      <c r="F37" s="12"/>
    </row>
    <row r="38" ht="16.85" customHeight="1" spans="1:6">
      <c r="A38" s="8"/>
      <c r="B38" s="9"/>
      <c r="C38" s="10"/>
      <c r="D38" s="11"/>
      <c r="E38" s="11"/>
      <c r="F38" s="12"/>
    </row>
    <row r="39" ht="16.1" customHeight="1" spans="1:6">
      <c r="A39" s="8"/>
      <c r="B39" s="9"/>
      <c r="C39" s="10"/>
      <c r="D39" s="11"/>
      <c r="E39" s="11"/>
      <c r="F39" s="12"/>
    </row>
    <row r="40" ht="16.1" customHeight="1" spans="1:6">
      <c r="A40" s="8"/>
      <c r="B40" s="9"/>
      <c r="C40" s="10"/>
      <c r="D40" s="11"/>
      <c r="E40" s="11"/>
      <c r="F40" s="12"/>
    </row>
    <row r="41" ht="32.95" customHeight="1" spans="1:6">
      <c r="A41" s="13"/>
      <c r="B41" s="14" t="s">
        <v>82</v>
      </c>
      <c r="C41" s="15" t="s">
        <v>9</v>
      </c>
      <c r="D41" s="13"/>
      <c r="E41" s="13"/>
      <c r="F41" s="13"/>
    </row>
    <row r="42" ht="16.1" customHeight="1" spans="1:6">
      <c r="A42" s="3"/>
      <c r="B42" s="3"/>
      <c r="C42" s="3"/>
      <c r="D42" s="3"/>
      <c r="E42" s="3"/>
      <c r="F42" s="3"/>
    </row>
    <row r="43" ht="16.85" customHeight="1" spans="1:6">
      <c r="A43" s="3"/>
      <c r="B43" s="3"/>
      <c r="C43" s="3"/>
      <c r="D43" s="3"/>
      <c r="E43" s="3"/>
      <c r="F43" s="3"/>
    </row>
    <row r="44" ht="32.95" customHeight="1" spans="1:6">
      <c r="A44" s="2" t="s">
        <v>37</v>
      </c>
      <c r="B44" s="2"/>
      <c r="C44" s="2"/>
      <c r="D44" s="2"/>
      <c r="E44" s="2"/>
      <c r="F44" s="2"/>
    </row>
    <row r="45" ht="16.85" customHeight="1" spans="1:6">
      <c r="A45" s="3" t="s">
        <v>83</v>
      </c>
      <c r="B45" s="3"/>
      <c r="C45" s="3"/>
      <c r="D45" s="3"/>
      <c r="E45" s="3" t="s">
        <v>39</v>
      </c>
      <c r="F45" s="3"/>
    </row>
    <row r="46" ht="32.95" customHeight="1" spans="1:6">
      <c r="A46" s="4" t="s">
        <v>11</v>
      </c>
      <c r="B46" s="4"/>
      <c r="C46" s="4"/>
      <c r="D46" s="4"/>
      <c r="E46" s="4"/>
      <c r="F46" s="4"/>
    </row>
    <row r="47" ht="16.85" customHeight="1" spans="1:6">
      <c r="A47" s="5" t="s">
        <v>40</v>
      </c>
      <c r="B47" s="6" t="s">
        <v>41</v>
      </c>
      <c r="C47" s="6" t="s">
        <v>42</v>
      </c>
      <c r="D47" s="6" t="s">
        <v>43</v>
      </c>
      <c r="E47" s="6" t="s">
        <v>44</v>
      </c>
      <c r="F47" s="7" t="s">
        <v>45</v>
      </c>
    </row>
    <row r="48" ht="16.1" customHeight="1" spans="1:6">
      <c r="A48" s="8" t="s">
        <v>6</v>
      </c>
      <c r="B48" s="9" t="s">
        <v>84</v>
      </c>
      <c r="C48" s="10"/>
      <c r="D48" s="11"/>
      <c r="E48" s="11"/>
      <c r="F48" s="12"/>
    </row>
    <row r="49" ht="16.85" customHeight="1" spans="1:6">
      <c r="A49" s="8" t="s">
        <v>85</v>
      </c>
      <c r="B49" s="9" t="s">
        <v>86</v>
      </c>
      <c r="C49" s="10"/>
      <c r="D49" s="11"/>
      <c r="E49" s="11"/>
      <c r="F49" s="12"/>
    </row>
    <row r="50" ht="16.1" customHeight="1" spans="1:6">
      <c r="A50" s="8" t="s">
        <v>50</v>
      </c>
      <c r="B50" s="9" t="s">
        <v>87</v>
      </c>
      <c r="C50" s="10" t="s">
        <v>88</v>
      </c>
      <c r="D50" s="11" t="s">
        <v>89</v>
      </c>
      <c r="E50" s="11" t="s">
        <v>90</v>
      </c>
      <c r="F50" s="12" t="s">
        <v>91</v>
      </c>
    </row>
    <row r="51" ht="16.1" customHeight="1" spans="1:6">
      <c r="A51" s="8" t="s">
        <v>55</v>
      </c>
      <c r="B51" s="9" t="s">
        <v>92</v>
      </c>
      <c r="C51" s="10" t="s">
        <v>88</v>
      </c>
      <c r="D51" s="11" t="s">
        <v>93</v>
      </c>
      <c r="E51" s="11" t="s">
        <v>94</v>
      </c>
      <c r="F51" s="12" t="s">
        <v>95</v>
      </c>
    </row>
    <row r="52" ht="16.85" customHeight="1" spans="1:6">
      <c r="A52" s="8" t="s">
        <v>96</v>
      </c>
      <c r="B52" s="9" t="s">
        <v>97</v>
      </c>
      <c r="C52" s="10" t="s">
        <v>88</v>
      </c>
      <c r="D52" s="11" t="s">
        <v>98</v>
      </c>
      <c r="E52" s="11" t="s">
        <v>99</v>
      </c>
      <c r="F52" s="12" t="s">
        <v>100</v>
      </c>
    </row>
    <row r="53" ht="16.1" customHeight="1" spans="1:6">
      <c r="A53" s="8" t="s">
        <v>101</v>
      </c>
      <c r="B53" s="9" t="s">
        <v>102</v>
      </c>
      <c r="C53" s="10"/>
      <c r="D53" s="11"/>
      <c r="E53" s="11"/>
      <c r="F53" s="12"/>
    </row>
    <row r="54" ht="16.1" customHeight="1" spans="1:6">
      <c r="A54" s="8" t="s">
        <v>103</v>
      </c>
      <c r="B54" s="9" t="s">
        <v>104</v>
      </c>
      <c r="C54" s="10"/>
      <c r="D54" s="11"/>
      <c r="E54" s="11"/>
      <c r="F54" s="12"/>
    </row>
    <row r="55" ht="16.85" customHeight="1" spans="1:6">
      <c r="A55" s="8" t="s">
        <v>50</v>
      </c>
      <c r="B55" s="9" t="s">
        <v>105</v>
      </c>
      <c r="C55" s="10" t="s">
        <v>106</v>
      </c>
      <c r="D55" s="11" t="s">
        <v>107</v>
      </c>
      <c r="E55" s="11" t="s">
        <v>108</v>
      </c>
      <c r="F55" s="12" t="s">
        <v>109</v>
      </c>
    </row>
    <row r="56" ht="16.1" customHeight="1" spans="1:6">
      <c r="A56" s="8" t="s">
        <v>55</v>
      </c>
      <c r="B56" s="9" t="s">
        <v>110</v>
      </c>
      <c r="C56" s="10" t="s">
        <v>111</v>
      </c>
      <c r="D56" s="11" t="s">
        <v>112</v>
      </c>
      <c r="E56" s="11" t="s">
        <v>113</v>
      </c>
      <c r="F56" s="12" t="s">
        <v>114</v>
      </c>
    </row>
    <row r="57" ht="16.1" customHeight="1" spans="1:6">
      <c r="A57" s="8" t="s">
        <v>115</v>
      </c>
      <c r="B57" s="9" t="s">
        <v>116</v>
      </c>
      <c r="C57" s="10"/>
      <c r="D57" s="11"/>
      <c r="E57" s="11"/>
      <c r="F57" s="12"/>
    </row>
    <row r="58" ht="16.85" customHeight="1" spans="1:6">
      <c r="A58" s="8" t="s">
        <v>117</v>
      </c>
      <c r="B58" s="9" t="s">
        <v>118</v>
      </c>
      <c r="C58" s="10" t="s">
        <v>111</v>
      </c>
      <c r="D58" s="11" t="s">
        <v>112</v>
      </c>
      <c r="E58" s="11" t="s">
        <v>119</v>
      </c>
      <c r="F58" s="12" t="s">
        <v>120</v>
      </c>
    </row>
    <row r="59" ht="16.1" customHeight="1" spans="1:6">
      <c r="A59" s="8" t="s">
        <v>10</v>
      </c>
      <c r="B59" s="9" t="s">
        <v>121</v>
      </c>
      <c r="C59" s="10"/>
      <c r="D59" s="11"/>
      <c r="E59" s="11"/>
      <c r="F59" s="12"/>
    </row>
    <row r="60" ht="16.1" customHeight="1" spans="1:6">
      <c r="A60" s="8" t="s">
        <v>85</v>
      </c>
      <c r="B60" s="9" t="s">
        <v>122</v>
      </c>
      <c r="C60" s="10"/>
      <c r="D60" s="11"/>
      <c r="E60" s="11"/>
      <c r="F60" s="12"/>
    </row>
    <row r="61" ht="16.85" customHeight="1" spans="1:6">
      <c r="A61" s="8" t="s">
        <v>50</v>
      </c>
      <c r="B61" s="9" t="s">
        <v>87</v>
      </c>
      <c r="C61" s="10" t="s">
        <v>88</v>
      </c>
      <c r="D61" s="11" t="s">
        <v>123</v>
      </c>
      <c r="E61" s="11" t="s">
        <v>90</v>
      </c>
      <c r="F61" s="12" t="s">
        <v>124</v>
      </c>
    </row>
    <row r="62" ht="16.1" customHeight="1" spans="1:6">
      <c r="A62" s="8" t="s">
        <v>55</v>
      </c>
      <c r="B62" s="9" t="s">
        <v>125</v>
      </c>
      <c r="C62" s="10" t="s">
        <v>88</v>
      </c>
      <c r="D62" s="11" t="s">
        <v>126</v>
      </c>
      <c r="E62" s="11" t="s">
        <v>127</v>
      </c>
      <c r="F62" s="12" t="s">
        <v>128</v>
      </c>
    </row>
    <row r="63" ht="16.1" customHeight="1" spans="1:6">
      <c r="A63" s="8" t="s">
        <v>96</v>
      </c>
      <c r="B63" s="9" t="s">
        <v>92</v>
      </c>
      <c r="C63" s="10" t="s">
        <v>88</v>
      </c>
      <c r="D63" s="11" t="s">
        <v>123</v>
      </c>
      <c r="E63" s="11" t="s">
        <v>94</v>
      </c>
      <c r="F63" s="12" t="s">
        <v>129</v>
      </c>
    </row>
    <row r="64" ht="16.85" customHeight="1" spans="1:6">
      <c r="A64" s="8" t="s">
        <v>130</v>
      </c>
      <c r="B64" s="9" t="s">
        <v>97</v>
      </c>
      <c r="C64" s="10" t="s">
        <v>88</v>
      </c>
      <c r="D64" s="11" t="s">
        <v>131</v>
      </c>
      <c r="E64" s="11" t="s">
        <v>99</v>
      </c>
      <c r="F64" s="12" t="s">
        <v>132</v>
      </c>
    </row>
    <row r="65" ht="16.1" customHeight="1" spans="1:6">
      <c r="A65" s="8" t="s">
        <v>133</v>
      </c>
      <c r="B65" s="9" t="s">
        <v>134</v>
      </c>
      <c r="C65" s="10" t="s">
        <v>106</v>
      </c>
      <c r="D65" s="11" t="s">
        <v>135</v>
      </c>
      <c r="E65" s="11" t="s">
        <v>136</v>
      </c>
      <c r="F65" s="12" t="s">
        <v>137</v>
      </c>
    </row>
    <row r="66" ht="16.1" customHeight="1" spans="1:6">
      <c r="A66" s="8" t="s">
        <v>138</v>
      </c>
      <c r="B66" s="9" t="s">
        <v>139</v>
      </c>
      <c r="C66" s="10" t="s">
        <v>88</v>
      </c>
      <c r="D66" s="11" t="s">
        <v>140</v>
      </c>
      <c r="E66" s="11" t="s">
        <v>94</v>
      </c>
      <c r="F66" s="12" t="s">
        <v>141</v>
      </c>
    </row>
    <row r="67" ht="16.85" customHeight="1" spans="1:6">
      <c r="A67" s="8" t="s">
        <v>142</v>
      </c>
      <c r="B67" s="9" t="s">
        <v>143</v>
      </c>
      <c r="C67" s="10" t="s">
        <v>88</v>
      </c>
      <c r="D67" s="11" t="s">
        <v>144</v>
      </c>
      <c r="E67" s="11" t="s">
        <v>145</v>
      </c>
      <c r="F67" s="12" t="s">
        <v>146</v>
      </c>
    </row>
    <row r="68" ht="16.1" customHeight="1" spans="1:6">
      <c r="A68" s="8" t="s">
        <v>101</v>
      </c>
      <c r="B68" s="9" t="s">
        <v>102</v>
      </c>
      <c r="C68" s="10"/>
      <c r="D68" s="11"/>
      <c r="E68" s="11"/>
      <c r="F68" s="12"/>
    </row>
    <row r="69" ht="16.85" customHeight="1" spans="1:6">
      <c r="A69" s="8" t="s">
        <v>103</v>
      </c>
      <c r="B69" s="9" t="s">
        <v>104</v>
      </c>
      <c r="C69" s="10"/>
      <c r="D69" s="11"/>
      <c r="E69" s="11"/>
      <c r="F69" s="12"/>
    </row>
    <row r="70" ht="16.1" customHeight="1" spans="1:6">
      <c r="A70" s="8" t="s">
        <v>50</v>
      </c>
      <c r="B70" s="9" t="s">
        <v>105</v>
      </c>
      <c r="C70" s="10" t="s">
        <v>106</v>
      </c>
      <c r="D70" s="11" t="s">
        <v>147</v>
      </c>
      <c r="E70" s="11" t="s">
        <v>108</v>
      </c>
      <c r="F70" s="12" t="s">
        <v>148</v>
      </c>
    </row>
    <row r="71" ht="16.1" customHeight="1" spans="1:6">
      <c r="A71" s="8" t="s">
        <v>55</v>
      </c>
      <c r="B71" s="9" t="s">
        <v>110</v>
      </c>
      <c r="C71" s="10" t="s">
        <v>111</v>
      </c>
      <c r="D71" s="11" t="s">
        <v>112</v>
      </c>
      <c r="E71" s="11" t="s">
        <v>113</v>
      </c>
      <c r="F71" s="12" t="s">
        <v>114</v>
      </c>
    </row>
    <row r="72" ht="16.85" customHeight="1" spans="1:6">
      <c r="A72" s="8" t="s">
        <v>115</v>
      </c>
      <c r="B72" s="9" t="s">
        <v>116</v>
      </c>
      <c r="C72" s="10"/>
      <c r="D72" s="11"/>
      <c r="E72" s="11"/>
      <c r="F72" s="12"/>
    </row>
    <row r="73" ht="16.1" customHeight="1" spans="1:6">
      <c r="A73" s="8" t="s">
        <v>117</v>
      </c>
      <c r="B73" s="9" t="s">
        <v>118</v>
      </c>
      <c r="C73" s="10" t="s">
        <v>111</v>
      </c>
      <c r="D73" s="11" t="s">
        <v>112</v>
      </c>
      <c r="E73" s="11" t="s">
        <v>119</v>
      </c>
      <c r="F73" s="12" t="s">
        <v>120</v>
      </c>
    </row>
    <row r="74" ht="16.1" customHeight="1" spans="1:6">
      <c r="A74" s="8"/>
      <c r="B74" s="9"/>
      <c r="C74" s="10"/>
      <c r="D74" s="11"/>
      <c r="E74" s="11"/>
      <c r="F74" s="12"/>
    </row>
    <row r="75" ht="16.85" customHeight="1" spans="1:6">
      <c r="A75" s="8"/>
      <c r="B75" s="9"/>
      <c r="C75" s="10"/>
      <c r="D75" s="11"/>
      <c r="E75" s="11"/>
      <c r="F75" s="12"/>
    </row>
    <row r="76" ht="16.1" customHeight="1" spans="1:6">
      <c r="A76" s="8"/>
      <c r="B76" s="9"/>
      <c r="C76" s="10"/>
      <c r="D76" s="11"/>
      <c r="E76" s="11"/>
      <c r="F76" s="12"/>
    </row>
    <row r="77" ht="16.1" customHeight="1" spans="1:6">
      <c r="A77" s="8"/>
      <c r="B77" s="9"/>
      <c r="C77" s="10"/>
      <c r="D77" s="11"/>
      <c r="E77" s="11"/>
      <c r="F77" s="12"/>
    </row>
    <row r="78" ht="16.85" customHeight="1" spans="1:6">
      <c r="A78" s="8"/>
      <c r="B78" s="9"/>
      <c r="C78" s="10"/>
      <c r="D78" s="11"/>
      <c r="E78" s="11"/>
      <c r="F78" s="12"/>
    </row>
    <row r="79" ht="16.1" customHeight="1" spans="1:6">
      <c r="A79" s="8"/>
      <c r="B79" s="9"/>
      <c r="C79" s="10"/>
      <c r="D79" s="11"/>
      <c r="E79" s="11"/>
      <c r="F79" s="12"/>
    </row>
    <row r="80" ht="16.1" customHeight="1" spans="1:6">
      <c r="A80" s="8"/>
      <c r="B80" s="9"/>
      <c r="C80" s="10"/>
      <c r="D80" s="11"/>
      <c r="E80" s="11"/>
      <c r="F80" s="12"/>
    </row>
    <row r="81" ht="16.85" customHeight="1" spans="1:6">
      <c r="A81" s="8"/>
      <c r="B81" s="9"/>
      <c r="C81" s="10"/>
      <c r="D81" s="11"/>
      <c r="E81" s="11"/>
      <c r="F81" s="12"/>
    </row>
    <row r="82" ht="16.1" customHeight="1" spans="1:6">
      <c r="A82" s="8"/>
      <c r="B82" s="9"/>
      <c r="C82" s="10"/>
      <c r="D82" s="11"/>
      <c r="E82" s="11"/>
      <c r="F82" s="12"/>
    </row>
    <row r="83" ht="16.1" customHeight="1" spans="1:6">
      <c r="A83" s="8"/>
      <c r="B83" s="9"/>
      <c r="C83" s="10"/>
      <c r="D83" s="11"/>
      <c r="E83" s="11"/>
      <c r="F83" s="12"/>
    </row>
    <row r="84" ht="32.95" customHeight="1" spans="1:6">
      <c r="A84" s="13"/>
      <c r="B84" s="14"/>
      <c r="C84" s="15" t="s">
        <v>12</v>
      </c>
      <c r="D84" s="13"/>
      <c r="E84" s="13"/>
      <c r="F84" s="13"/>
    </row>
    <row r="85" ht="16.1" customHeight="1" spans="1:6">
      <c r="A85" s="3"/>
      <c r="B85" s="3"/>
      <c r="C85" s="3"/>
      <c r="D85" s="3"/>
      <c r="E85" s="3"/>
      <c r="F85" s="3"/>
    </row>
    <row r="86" ht="16.85" customHeight="1" spans="1:6">
      <c r="A86" s="3"/>
      <c r="B86" s="3"/>
      <c r="C86" s="3"/>
      <c r="D86" s="3"/>
      <c r="E86" s="3"/>
      <c r="F86" s="3"/>
    </row>
    <row r="87" ht="32.95" customHeight="1" spans="1:6">
      <c r="A87" s="2" t="s">
        <v>37</v>
      </c>
      <c r="B87" s="2"/>
      <c r="C87" s="2"/>
      <c r="D87" s="2"/>
      <c r="E87" s="2"/>
      <c r="F87" s="2"/>
    </row>
    <row r="88" ht="16.85" customHeight="1" spans="1:6">
      <c r="A88" s="3" t="s">
        <v>38</v>
      </c>
      <c r="B88" s="3"/>
      <c r="C88" s="3"/>
      <c r="D88" s="3"/>
      <c r="E88" s="3" t="s">
        <v>39</v>
      </c>
      <c r="F88" s="3"/>
    </row>
    <row r="89" ht="32.95" customHeight="1" spans="1:6">
      <c r="A89" s="4" t="s">
        <v>14</v>
      </c>
      <c r="B89" s="4"/>
      <c r="C89" s="4"/>
      <c r="D89" s="4"/>
      <c r="E89" s="4"/>
      <c r="F89" s="4"/>
    </row>
    <row r="90" ht="16.85" customHeight="1" spans="1:6">
      <c r="A90" s="5" t="s">
        <v>40</v>
      </c>
      <c r="B90" s="6" t="s">
        <v>41</v>
      </c>
      <c r="C90" s="6" t="s">
        <v>42</v>
      </c>
      <c r="D90" s="6" t="s">
        <v>43</v>
      </c>
      <c r="E90" s="6" t="s">
        <v>44</v>
      </c>
      <c r="F90" s="7" t="s">
        <v>45</v>
      </c>
    </row>
    <row r="91" ht="16.1" customHeight="1" spans="1:6">
      <c r="A91" s="8" t="s">
        <v>6</v>
      </c>
      <c r="B91" s="9" t="s">
        <v>149</v>
      </c>
      <c r="C91" s="10"/>
      <c r="D91" s="11"/>
      <c r="E91" s="11"/>
      <c r="F91" s="12"/>
    </row>
    <row r="92" ht="16.85" customHeight="1" spans="1:6">
      <c r="A92" s="8" t="s">
        <v>85</v>
      </c>
      <c r="B92" s="9" t="s">
        <v>150</v>
      </c>
      <c r="C92" s="10"/>
      <c r="D92" s="11"/>
      <c r="E92" s="11"/>
      <c r="F92" s="12"/>
    </row>
    <row r="93" ht="16.1" customHeight="1" spans="1:6">
      <c r="A93" s="8" t="s">
        <v>50</v>
      </c>
      <c r="B93" s="9" t="s">
        <v>87</v>
      </c>
      <c r="C93" s="10" t="s">
        <v>88</v>
      </c>
      <c r="D93" s="11" t="s">
        <v>89</v>
      </c>
      <c r="E93" s="11" t="s">
        <v>90</v>
      </c>
      <c r="F93" s="12" t="s">
        <v>91</v>
      </c>
    </row>
    <row r="94" ht="16.1" customHeight="1" spans="1:6">
      <c r="A94" s="8" t="s">
        <v>55</v>
      </c>
      <c r="B94" s="9" t="s">
        <v>92</v>
      </c>
      <c r="C94" s="10" t="s">
        <v>88</v>
      </c>
      <c r="D94" s="11" t="s">
        <v>93</v>
      </c>
      <c r="E94" s="11" t="s">
        <v>94</v>
      </c>
      <c r="F94" s="12" t="s">
        <v>95</v>
      </c>
    </row>
    <row r="95" ht="16.85" customHeight="1" spans="1:6">
      <c r="A95" s="8" t="s">
        <v>96</v>
      </c>
      <c r="B95" s="9" t="s">
        <v>97</v>
      </c>
      <c r="C95" s="10" t="s">
        <v>88</v>
      </c>
      <c r="D95" s="11" t="s">
        <v>151</v>
      </c>
      <c r="E95" s="11" t="s">
        <v>99</v>
      </c>
      <c r="F95" s="12" t="s">
        <v>152</v>
      </c>
    </row>
    <row r="96" ht="16.1" customHeight="1" spans="1:6">
      <c r="A96" s="8" t="s">
        <v>130</v>
      </c>
      <c r="B96" s="9" t="s">
        <v>139</v>
      </c>
      <c r="C96" s="10" t="s">
        <v>88</v>
      </c>
      <c r="D96" s="11" t="s">
        <v>153</v>
      </c>
      <c r="E96" s="11" t="s">
        <v>94</v>
      </c>
      <c r="F96" s="12" t="s">
        <v>154</v>
      </c>
    </row>
    <row r="97" ht="16.1" customHeight="1" spans="1:6">
      <c r="A97" s="8" t="s">
        <v>133</v>
      </c>
      <c r="B97" s="9" t="s">
        <v>143</v>
      </c>
      <c r="C97" s="10" t="s">
        <v>88</v>
      </c>
      <c r="D97" s="11" t="s">
        <v>155</v>
      </c>
      <c r="E97" s="11" t="s">
        <v>145</v>
      </c>
      <c r="F97" s="12" t="s">
        <v>156</v>
      </c>
    </row>
    <row r="98" ht="16.85" customHeight="1" spans="1:6">
      <c r="A98" s="8" t="s">
        <v>157</v>
      </c>
      <c r="B98" s="9" t="s">
        <v>158</v>
      </c>
      <c r="C98" s="10"/>
      <c r="D98" s="11"/>
      <c r="E98" s="11"/>
      <c r="F98" s="12"/>
    </row>
    <row r="99" ht="16.1" customHeight="1" spans="1:6">
      <c r="A99" s="8" t="s">
        <v>50</v>
      </c>
      <c r="B99" s="9" t="s">
        <v>159</v>
      </c>
      <c r="C99" s="10" t="s">
        <v>88</v>
      </c>
      <c r="D99" s="11" t="s">
        <v>160</v>
      </c>
      <c r="E99" s="11" t="s">
        <v>161</v>
      </c>
      <c r="F99" s="12" t="s">
        <v>162</v>
      </c>
    </row>
    <row r="100" ht="16.1" customHeight="1" spans="1:6">
      <c r="A100" s="8" t="s">
        <v>55</v>
      </c>
      <c r="B100" s="9" t="s">
        <v>163</v>
      </c>
      <c r="C100" s="10" t="s">
        <v>88</v>
      </c>
      <c r="D100" s="11" t="s">
        <v>164</v>
      </c>
      <c r="E100" s="11" t="s">
        <v>165</v>
      </c>
      <c r="F100" s="12" t="s">
        <v>166</v>
      </c>
    </row>
    <row r="101" ht="16.85" customHeight="1" spans="1:6">
      <c r="A101" s="8" t="s">
        <v>96</v>
      </c>
      <c r="B101" s="9" t="s">
        <v>167</v>
      </c>
      <c r="C101" s="10" t="s">
        <v>88</v>
      </c>
      <c r="D101" s="11" t="s">
        <v>168</v>
      </c>
      <c r="E101" s="11" t="s">
        <v>145</v>
      </c>
      <c r="F101" s="12" t="s">
        <v>169</v>
      </c>
    </row>
    <row r="102" ht="16.1" customHeight="1" spans="1:6">
      <c r="A102" s="8" t="s">
        <v>133</v>
      </c>
      <c r="B102" s="9" t="s">
        <v>170</v>
      </c>
      <c r="C102" s="10" t="s">
        <v>88</v>
      </c>
      <c r="D102" s="11" t="s">
        <v>164</v>
      </c>
      <c r="E102" s="11" t="s">
        <v>171</v>
      </c>
      <c r="F102" s="12" t="s">
        <v>172</v>
      </c>
    </row>
    <row r="103" ht="16.1" customHeight="1" spans="1:6">
      <c r="A103" s="8" t="s">
        <v>138</v>
      </c>
      <c r="B103" s="9" t="s">
        <v>173</v>
      </c>
      <c r="C103" s="10" t="s">
        <v>88</v>
      </c>
      <c r="D103" s="11" t="s">
        <v>174</v>
      </c>
      <c r="E103" s="11" t="s">
        <v>171</v>
      </c>
      <c r="F103" s="12" t="s">
        <v>175</v>
      </c>
    </row>
    <row r="104" ht="16.85" customHeight="1" spans="1:6">
      <c r="A104" s="8"/>
      <c r="B104" s="9"/>
      <c r="C104" s="10"/>
      <c r="D104" s="11"/>
      <c r="E104" s="11"/>
      <c r="F104" s="12"/>
    </row>
    <row r="105" ht="16.1" customHeight="1" spans="1:6">
      <c r="A105" s="8"/>
      <c r="B105" s="9"/>
      <c r="C105" s="10"/>
      <c r="D105" s="11"/>
      <c r="E105" s="11"/>
      <c r="F105" s="12"/>
    </row>
    <row r="106" ht="16.1" customHeight="1" spans="1:6">
      <c r="A106" s="8"/>
      <c r="B106" s="9"/>
      <c r="C106" s="10"/>
      <c r="D106" s="11"/>
      <c r="E106" s="11"/>
      <c r="F106" s="12"/>
    </row>
    <row r="107" ht="16.85" customHeight="1" spans="1:6">
      <c r="A107" s="8"/>
      <c r="B107" s="9"/>
      <c r="C107" s="10"/>
      <c r="D107" s="11"/>
      <c r="E107" s="11"/>
      <c r="F107" s="12"/>
    </row>
    <row r="108" ht="16.1" customHeight="1" spans="1:6">
      <c r="A108" s="8"/>
      <c r="B108" s="9"/>
      <c r="C108" s="10"/>
      <c r="D108" s="11"/>
      <c r="E108" s="11"/>
      <c r="F108" s="12"/>
    </row>
    <row r="109" ht="16.1" customHeight="1" spans="1:6">
      <c r="A109" s="8"/>
      <c r="B109" s="9"/>
      <c r="C109" s="10"/>
      <c r="D109" s="11"/>
      <c r="E109" s="11"/>
      <c r="F109" s="12"/>
    </row>
    <row r="110" ht="16.85" customHeight="1" spans="1:6">
      <c r="A110" s="8"/>
      <c r="B110" s="9"/>
      <c r="C110" s="10"/>
      <c r="D110" s="11"/>
      <c r="E110" s="11"/>
      <c r="F110" s="12"/>
    </row>
    <row r="111" ht="16.1" customHeight="1" spans="1:6">
      <c r="A111" s="8"/>
      <c r="B111" s="9"/>
      <c r="C111" s="10"/>
      <c r="D111" s="11"/>
      <c r="E111" s="11"/>
      <c r="F111" s="12"/>
    </row>
    <row r="112" ht="16.85" customHeight="1" spans="1:6">
      <c r="A112" s="8"/>
      <c r="B112" s="9"/>
      <c r="C112" s="10"/>
      <c r="D112" s="11"/>
      <c r="E112" s="11"/>
      <c r="F112" s="12"/>
    </row>
    <row r="113" ht="16.1" customHeight="1" spans="1:6">
      <c r="A113" s="8"/>
      <c r="B113" s="9"/>
      <c r="C113" s="10"/>
      <c r="D113" s="11"/>
      <c r="E113" s="11"/>
      <c r="F113" s="12"/>
    </row>
    <row r="114" ht="16.1" customHeight="1" spans="1:6">
      <c r="A114" s="8"/>
      <c r="B114" s="9"/>
      <c r="C114" s="10"/>
      <c r="D114" s="11"/>
      <c r="E114" s="11"/>
      <c r="F114" s="12"/>
    </row>
    <row r="115" ht="16.85" customHeight="1" spans="1:6">
      <c r="A115" s="8"/>
      <c r="B115" s="9"/>
      <c r="C115" s="10"/>
      <c r="D115" s="11"/>
      <c r="E115" s="11"/>
      <c r="F115" s="12"/>
    </row>
    <row r="116" ht="16.1" customHeight="1" spans="1:6">
      <c r="A116" s="8"/>
      <c r="B116" s="9"/>
      <c r="C116" s="10"/>
      <c r="D116" s="11"/>
      <c r="E116" s="11"/>
      <c r="F116" s="12"/>
    </row>
    <row r="117" ht="16.1" customHeight="1" spans="1:6">
      <c r="A117" s="8"/>
      <c r="B117" s="9"/>
      <c r="C117" s="10"/>
      <c r="D117" s="11"/>
      <c r="E117" s="11"/>
      <c r="F117" s="12"/>
    </row>
    <row r="118" ht="16.85" customHeight="1" spans="1:6">
      <c r="A118" s="8"/>
      <c r="B118" s="9"/>
      <c r="C118" s="10"/>
      <c r="D118" s="11"/>
      <c r="E118" s="11"/>
      <c r="F118" s="12"/>
    </row>
    <row r="119" ht="16.1" customHeight="1" spans="1:6">
      <c r="A119" s="8"/>
      <c r="B119" s="9"/>
      <c r="C119" s="10"/>
      <c r="D119" s="11"/>
      <c r="E119" s="11"/>
      <c r="F119" s="12"/>
    </row>
    <row r="120" ht="16.1" customHeight="1" spans="1:6">
      <c r="A120" s="8"/>
      <c r="B120" s="9"/>
      <c r="C120" s="10"/>
      <c r="D120" s="11"/>
      <c r="E120" s="11"/>
      <c r="F120" s="12"/>
    </row>
    <row r="121" ht="16.85" customHeight="1" spans="1:6">
      <c r="A121" s="8"/>
      <c r="B121" s="9"/>
      <c r="C121" s="10"/>
      <c r="D121" s="11"/>
      <c r="E121" s="11"/>
      <c r="F121" s="12"/>
    </row>
    <row r="122" ht="16.1" customHeight="1" spans="1:6">
      <c r="A122" s="8"/>
      <c r="B122" s="9"/>
      <c r="C122" s="10"/>
      <c r="D122" s="11"/>
      <c r="E122" s="11"/>
      <c r="F122" s="12"/>
    </row>
    <row r="123" ht="16.1" customHeight="1" spans="1:6">
      <c r="A123" s="8"/>
      <c r="B123" s="9"/>
      <c r="C123" s="10"/>
      <c r="D123" s="11"/>
      <c r="E123" s="11"/>
      <c r="F123" s="12"/>
    </row>
    <row r="124" ht="16.85" customHeight="1" spans="1:6">
      <c r="A124" s="8"/>
      <c r="B124" s="9"/>
      <c r="C124" s="10"/>
      <c r="D124" s="11"/>
      <c r="E124" s="11"/>
      <c r="F124" s="12"/>
    </row>
    <row r="125" ht="16.1" customHeight="1" spans="1:6">
      <c r="A125" s="8"/>
      <c r="B125" s="9"/>
      <c r="C125" s="10"/>
      <c r="D125" s="11"/>
      <c r="E125" s="11"/>
      <c r="F125" s="12"/>
    </row>
    <row r="126" ht="16.1" customHeight="1" spans="1:6">
      <c r="A126" s="8"/>
      <c r="B126" s="9"/>
      <c r="C126" s="10"/>
      <c r="D126" s="11"/>
      <c r="E126" s="11"/>
      <c r="F126" s="12"/>
    </row>
    <row r="127" ht="32.95" customHeight="1" spans="1:6">
      <c r="A127" s="13"/>
      <c r="B127" s="14"/>
      <c r="C127" s="15" t="s">
        <v>15</v>
      </c>
      <c r="D127" s="13"/>
      <c r="E127" s="13"/>
      <c r="F127" s="13"/>
    </row>
    <row r="128" ht="16.1" customHeight="1" spans="1:6">
      <c r="A128" s="3"/>
      <c r="B128" s="3"/>
      <c r="C128" s="3"/>
      <c r="D128" s="3"/>
      <c r="E128" s="3"/>
      <c r="F128" s="3"/>
    </row>
    <row r="129" ht="16.85" customHeight="1" spans="1:6">
      <c r="A129" s="3"/>
      <c r="B129" s="3"/>
      <c r="C129" s="3"/>
      <c r="D129" s="3"/>
      <c r="E129" s="3"/>
      <c r="F129" s="3"/>
    </row>
    <row r="130" ht="32.95" customHeight="1" spans="1:6">
      <c r="A130" s="2" t="s">
        <v>37</v>
      </c>
      <c r="B130" s="2"/>
      <c r="C130" s="2"/>
      <c r="D130" s="2"/>
      <c r="E130" s="2"/>
      <c r="F130" s="2"/>
    </row>
    <row r="131" ht="16.85" customHeight="1" spans="1:6">
      <c r="A131" s="3" t="s">
        <v>38</v>
      </c>
      <c r="B131" s="3"/>
      <c r="C131" s="3"/>
      <c r="D131" s="3"/>
      <c r="E131" s="3" t="s">
        <v>39</v>
      </c>
      <c r="F131" s="3"/>
    </row>
    <row r="132" ht="32.95" customHeight="1" spans="1:6">
      <c r="A132" s="4" t="s">
        <v>17</v>
      </c>
      <c r="B132" s="4"/>
      <c r="C132" s="4"/>
      <c r="D132" s="4"/>
      <c r="E132" s="4"/>
      <c r="F132" s="4"/>
    </row>
    <row r="133" ht="16.85" customHeight="1" spans="1:6">
      <c r="A133" s="5" t="s">
        <v>40</v>
      </c>
      <c r="B133" s="6" t="s">
        <v>41</v>
      </c>
      <c r="C133" s="6" t="s">
        <v>42</v>
      </c>
      <c r="D133" s="6" t="s">
        <v>43</v>
      </c>
      <c r="E133" s="6" t="s">
        <v>44</v>
      </c>
      <c r="F133" s="7" t="s">
        <v>45</v>
      </c>
    </row>
    <row r="134" ht="16.1" customHeight="1" spans="1:6">
      <c r="A134" s="8" t="s">
        <v>6</v>
      </c>
      <c r="B134" s="9" t="s">
        <v>176</v>
      </c>
      <c r="C134" s="10"/>
      <c r="D134" s="11"/>
      <c r="E134" s="11"/>
      <c r="F134" s="12"/>
    </row>
    <row r="135" ht="16.85" customHeight="1" spans="1:6">
      <c r="A135" s="8" t="s">
        <v>85</v>
      </c>
      <c r="B135" s="9" t="s">
        <v>177</v>
      </c>
      <c r="C135" s="10"/>
      <c r="D135" s="11"/>
      <c r="E135" s="11"/>
      <c r="F135" s="12"/>
    </row>
    <row r="136" ht="16.1" customHeight="1" spans="1:6">
      <c r="A136" s="8" t="s">
        <v>50</v>
      </c>
      <c r="B136" s="9" t="s">
        <v>87</v>
      </c>
      <c r="C136" s="10" t="s">
        <v>88</v>
      </c>
      <c r="D136" s="11" t="s">
        <v>178</v>
      </c>
      <c r="E136" s="11" t="s">
        <v>90</v>
      </c>
      <c r="F136" s="12" t="s">
        <v>179</v>
      </c>
    </row>
    <row r="137" ht="16.1" customHeight="1" spans="1:6">
      <c r="A137" s="8" t="s">
        <v>55</v>
      </c>
      <c r="B137" s="9" t="s">
        <v>92</v>
      </c>
      <c r="C137" s="10" t="s">
        <v>88</v>
      </c>
      <c r="D137" s="11" t="s">
        <v>180</v>
      </c>
      <c r="E137" s="11" t="s">
        <v>94</v>
      </c>
      <c r="F137" s="12" t="s">
        <v>181</v>
      </c>
    </row>
    <row r="138" ht="16.85" customHeight="1" spans="1:6">
      <c r="A138" s="8" t="s">
        <v>96</v>
      </c>
      <c r="B138" s="9" t="s">
        <v>97</v>
      </c>
      <c r="C138" s="10" t="s">
        <v>88</v>
      </c>
      <c r="D138" s="11" t="s">
        <v>182</v>
      </c>
      <c r="E138" s="11" t="s">
        <v>99</v>
      </c>
      <c r="F138" s="12" t="s">
        <v>183</v>
      </c>
    </row>
    <row r="139" ht="16.1" customHeight="1" spans="1:6">
      <c r="A139" s="8"/>
      <c r="B139" s="9"/>
      <c r="C139" s="10"/>
      <c r="D139" s="11"/>
      <c r="E139" s="11"/>
      <c r="F139" s="12"/>
    </row>
    <row r="140" ht="16.1" customHeight="1" spans="1:6">
      <c r="A140" s="8"/>
      <c r="B140" s="9"/>
      <c r="C140" s="10"/>
      <c r="D140" s="11"/>
      <c r="E140" s="11"/>
      <c r="F140" s="12"/>
    </row>
    <row r="141" ht="16.85" customHeight="1" spans="1:6">
      <c r="A141" s="8"/>
      <c r="B141" s="9"/>
      <c r="C141" s="10"/>
      <c r="D141" s="11"/>
      <c r="E141" s="11"/>
      <c r="F141" s="12"/>
    </row>
    <row r="142" ht="16.1" customHeight="1" spans="1:6">
      <c r="A142" s="8"/>
      <c r="B142" s="9"/>
      <c r="C142" s="10"/>
      <c r="D142" s="11"/>
      <c r="E142" s="11"/>
      <c r="F142" s="12"/>
    </row>
    <row r="143" ht="16.1" customHeight="1" spans="1:6">
      <c r="A143" s="8"/>
      <c r="B143" s="9"/>
      <c r="C143" s="10"/>
      <c r="D143" s="11"/>
      <c r="E143" s="11"/>
      <c r="F143" s="12"/>
    </row>
    <row r="144" ht="16.85" customHeight="1" spans="1:6">
      <c r="A144" s="8"/>
      <c r="B144" s="9"/>
      <c r="C144" s="10"/>
      <c r="D144" s="11"/>
      <c r="E144" s="11"/>
      <c r="F144" s="12"/>
    </row>
    <row r="145" ht="16.1" customHeight="1" spans="1:6">
      <c r="A145" s="8"/>
      <c r="B145" s="9"/>
      <c r="C145" s="10"/>
      <c r="D145" s="11"/>
      <c r="E145" s="11"/>
      <c r="F145" s="12"/>
    </row>
    <row r="146" ht="16.1" customHeight="1" spans="1:6">
      <c r="A146" s="8"/>
      <c r="B146" s="9"/>
      <c r="C146" s="10"/>
      <c r="D146" s="11"/>
      <c r="E146" s="11"/>
      <c r="F146" s="12"/>
    </row>
    <row r="147" ht="16.85" customHeight="1" spans="1:6">
      <c r="A147" s="8"/>
      <c r="B147" s="9"/>
      <c r="C147" s="10"/>
      <c r="D147" s="11"/>
      <c r="E147" s="11"/>
      <c r="F147" s="12"/>
    </row>
    <row r="148" ht="16.1" customHeight="1" spans="1:6">
      <c r="A148" s="8"/>
      <c r="B148" s="9"/>
      <c r="C148" s="10"/>
      <c r="D148" s="11"/>
      <c r="E148" s="11"/>
      <c r="F148" s="12"/>
    </row>
    <row r="149" ht="16.1" customHeight="1" spans="1:6">
      <c r="A149" s="8"/>
      <c r="B149" s="9"/>
      <c r="C149" s="10"/>
      <c r="D149" s="11"/>
      <c r="E149" s="11"/>
      <c r="F149" s="12"/>
    </row>
    <row r="150" ht="16.85" customHeight="1" spans="1:6">
      <c r="A150" s="8"/>
      <c r="B150" s="9"/>
      <c r="C150" s="10"/>
      <c r="D150" s="11"/>
      <c r="E150" s="11"/>
      <c r="F150" s="12"/>
    </row>
    <row r="151" ht="16.1" customHeight="1" spans="1:6">
      <c r="A151" s="8"/>
      <c r="B151" s="9"/>
      <c r="C151" s="10"/>
      <c r="D151" s="11"/>
      <c r="E151" s="11"/>
      <c r="F151" s="12"/>
    </row>
    <row r="152" ht="16.1" customHeight="1" spans="1:6">
      <c r="A152" s="8"/>
      <c r="B152" s="9"/>
      <c r="C152" s="10"/>
      <c r="D152" s="11"/>
      <c r="E152" s="11"/>
      <c r="F152" s="12"/>
    </row>
    <row r="153" ht="16.85" customHeight="1" spans="1:6">
      <c r="A153" s="8"/>
      <c r="B153" s="9"/>
      <c r="C153" s="10"/>
      <c r="D153" s="11"/>
      <c r="E153" s="11"/>
      <c r="F153" s="12"/>
    </row>
    <row r="154" ht="16.1" customHeight="1" spans="1:6">
      <c r="A154" s="8"/>
      <c r="B154" s="9"/>
      <c r="C154" s="10"/>
      <c r="D154" s="11"/>
      <c r="E154" s="11"/>
      <c r="F154" s="12"/>
    </row>
    <row r="155" ht="16.85" customHeight="1" spans="1:6">
      <c r="A155" s="8"/>
      <c r="B155" s="9"/>
      <c r="C155" s="10"/>
      <c r="D155" s="11"/>
      <c r="E155" s="11"/>
      <c r="F155" s="12"/>
    </row>
    <row r="156" ht="16.1" customHeight="1" spans="1:6">
      <c r="A156" s="8"/>
      <c r="B156" s="9"/>
      <c r="C156" s="10"/>
      <c r="D156" s="11"/>
      <c r="E156" s="11"/>
      <c r="F156" s="12"/>
    </row>
    <row r="157" ht="16.1" customHeight="1" spans="1:6">
      <c r="A157" s="8"/>
      <c r="B157" s="9"/>
      <c r="C157" s="10"/>
      <c r="D157" s="11"/>
      <c r="E157" s="11"/>
      <c r="F157" s="12"/>
    </row>
    <row r="158" ht="16.85" customHeight="1" spans="1:6">
      <c r="A158" s="8"/>
      <c r="B158" s="9"/>
      <c r="C158" s="10"/>
      <c r="D158" s="11"/>
      <c r="E158" s="11"/>
      <c r="F158" s="12"/>
    </row>
    <row r="159" ht="16.1" customHeight="1" spans="1:6">
      <c r="A159" s="8"/>
      <c r="B159" s="9"/>
      <c r="C159" s="10"/>
      <c r="D159" s="11"/>
      <c r="E159" s="11"/>
      <c r="F159" s="12"/>
    </row>
    <row r="160" ht="16.1" customHeight="1" spans="1:6">
      <c r="A160" s="8"/>
      <c r="B160" s="9"/>
      <c r="C160" s="10"/>
      <c r="D160" s="11"/>
      <c r="E160" s="11"/>
      <c r="F160" s="12"/>
    </row>
    <row r="161" ht="16.85" customHeight="1" spans="1:6">
      <c r="A161" s="8"/>
      <c r="B161" s="9"/>
      <c r="C161" s="10"/>
      <c r="D161" s="11"/>
      <c r="E161" s="11"/>
      <c r="F161" s="12"/>
    </row>
    <row r="162" ht="16.1" customHeight="1" spans="1:6">
      <c r="A162" s="8"/>
      <c r="B162" s="9"/>
      <c r="C162" s="10"/>
      <c r="D162" s="11"/>
      <c r="E162" s="11"/>
      <c r="F162" s="12"/>
    </row>
    <row r="163" ht="16.1" customHeight="1" spans="1:6">
      <c r="A163" s="8"/>
      <c r="B163" s="9"/>
      <c r="C163" s="10"/>
      <c r="D163" s="11"/>
      <c r="E163" s="11"/>
      <c r="F163" s="12"/>
    </row>
    <row r="164" ht="16.85" customHeight="1" spans="1:6">
      <c r="A164" s="8"/>
      <c r="B164" s="9"/>
      <c r="C164" s="10"/>
      <c r="D164" s="11"/>
      <c r="E164" s="11"/>
      <c r="F164" s="12"/>
    </row>
    <row r="165" ht="16.1" customHeight="1" spans="1:6">
      <c r="A165" s="8"/>
      <c r="B165" s="9"/>
      <c r="C165" s="10"/>
      <c r="D165" s="11"/>
      <c r="E165" s="11"/>
      <c r="F165" s="12"/>
    </row>
    <row r="166" ht="16.1" customHeight="1" spans="1:6">
      <c r="A166" s="8"/>
      <c r="B166" s="9"/>
      <c r="C166" s="10"/>
      <c r="D166" s="11"/>
      <c r="E166" s="11"/>
      <c r="F166" s="12"/>
    </row>
    <row r="167" ht="16.85" customHeight="1" spans="1:6">
      <c r="A167" s="8"/>
      <c r="B167" s="9"/>
      <c r="C167" s="10"/>
      <c r="D167" s="11"/>
      <c r="E167" s="11"/>
      <c r="F167" s="12"/>
    </row>
    <row r="168" ht="16.1" customHeight="1" spans="1:6">
      <c r="A168" s="8"/>
      <c r="B168" s="9"/>
      <c r="C168" s="10"/>
      <c r="D168" s="11"/>
      <c r="E168" s="11"/>
      <c r="F168" s="12"/>
    </row>
    <row r="169" ht="16.1" customHeight="1" spans="1:6">
      <c r="A169" s="8"/>
      <c r="B169" s="9"/>
      <c r="C169" s="10"/>
      <c r="D169" s="11"/>
      <c r="E169" s="11"/>
      <c r="F169" s="12"/>
    </row>
    <row r="170" ht="32.95" customHeight="1" spans="1:6">
      <c r="A170" s="13"/>
      <c r="B170" s="14"/>
      <c r="C170" s="15" t="s">
        <v>18</v>
      </c>
      <c r="D170" s="13"/>
      <c r="E170" s="13"/>
      <c r="F170" s="13"/>
    </row>
    <row r="171" ht="16.1" customHeight="1" spans="1:6">
      <c r="A171" s="3"/>
      <c r="B171" s="3"/>
      <c r="C171" s="3"/>
      <c r="D171" s="3"/>
      <c r="E171" s="3"/>
      <c r="F171" s="3"/>
    </row>
    <row r="172" ht="16.85" customHeight="1" spans="1:6">
      <c r="A172" s="3"/>
      <c r="B172" s="3"/>
      <c r="C172" s="3"/>
      <c r="D172" s="3"/>
      <c r="E172" s="3"/>
      <c r="F172" s="3"/>
    </row>
    <row r="173" ht="32.95" customHeight="1" spans="1:6">
      <c r="A173" s="2" t="s">
        <v>37</v>
      </c>
      <c r="B173" s="2"/>
      <c r="C173" s="2"/>
      <c r="D173" s="2"/>
      <c r="E173" s="2"/>
      <c r="F173" s="2"/>
    </row>
    <row r="174" ht="16.85" customHeight="1" spans="1:6">
      <c r="A174" s="3" t="s">
        <v>184</v>
      </c>
      <c r="B174" s="3"/>
      <c r="C174" s="3"/>
      <c r="D174" s="3"/>
      <c r="E174" s="3" t="s">
        <v>39</v>
      </c>
      <c r="F174" s="3"/>
    </row>
    <row r="175" ht="32.95" customHeight="1" spans="1:6">
      <c r="A175" s="4" t="s">
        <v>20</v>
      </c>
      <c r="B175" s="4"/>
      <c r="C175" s="4"/>
      <c r="D175" s="4"/>
      <c r="E175" s="4"/>
      <c r="F175" s="4"/>
    </row>
    <row r="176" ht="16.85" customHeight="1" spans="1:6">
      <c r="A176" s="5" t="s">
        <v>40</v>
      </c>
      <c r="B176" s="6" t="s">
        <v>41</v>
      </c>
      <c r="C176" s="6" t="s">
        <v>42</v>
      </c>
      <c r="D176" s="6" t="s">
        <v>43</v>
      </c>
      <c r="E176" s="6" t="s">
        <v>44</v>
      </c>
      <c r="F176" s="7" t="s">
        <v>45</v>
      </c>
    </row>
    <row r="177" ht="16.1" customHeight="1" spans="1:6">
      <c r="A177" s="8" t="s">
        <v>6</v>
      </c>
      <c r="B177" s="9" t="s">
        <v>185</v>
      </c>
      <c r="C177" s="10"/>
      <c r="D177" s="11"/>
      <c r="E177" s="11"/>
      <c r="F177" s="12"/>
    </row>
    <row r="178" ht="16.85" customHeight="1" spans="1:6">
      <c r="A178" s="8" t="s">
        <v>85</v>
      </c>
      <c r="B178" s="9" t="s">
        <v>186</v>
      </c>
      <c r="C178" s="10"/>
      <c r="D178" s="11"/>
      <c r="E178" s="11"/>
      <c r="F178" s="12"/>
    </row>
    <row r="179" ht="16.1" customHeight="1" spans="1:6">
      <c r="A179" s="8" t="s">
        <v>50</v>
      </c>
      <c r="B179" s="9" t="s">
        <v>87</v>
      </c>
      <c r="C179" s="10" t="s">
        <v>88</v>
      </c>
      <c r="D179" s="11" t="s">
        <v>187</v>
      </c>
      <c r="E179" s="11" t="s">
        <v>90</v>
      </c>
      <c r="F179" s="12" t="s">
        <v>188</v>
      </c>
    </row>
    <row r="180" ht="16.1" customHeight="1" spans="1:6">
      <c r="A180" s="8" t="s">
        <v>55</v>
      </c>
      <c r="B180" s="9" t="s">
        <v>92</v>
      </c>
      <c r="C180" s="10" t="s">
        <v>88</v>
      </c>
      <c r="D180" s="11" t="s">
        <v>189</v>
      </c>
      <c r="E180" s="11" t="s">
        <v>94</v>
      </c>
      <c r="F180" s="12" t="s">
        <v>190</v>
      </c>
    </row>
    <row r="181" ht="16.85" customHeight="1" spans="1:6">
      <c r="A181" s="8" t="s">
        <v>96</v>
      </c>
      <c r="B181" s="9" t="s">
        <v>97</v>
      </c>
      <c r="C181" s="10" t="s">
        <v>88</v>
      </c>
      <c r="D181" s="11" t="s">
        <v>191</v>
      </c>
      <c r="E181" s="11" t="s">
        <v>99</v>
      </c>
      <c r="F181" s="12" t="s">
        <v>192</v>
      </c>
    </row>
    <row r="182" ht="16.1" customHeight="1" spans="1:6">
      <c r="A182" s="8" t="s">
        <v>130</v>
      </c>
      <c r="B182" s="9" t="s">
        <v>134</v>
      </c>
      <c r="C182" s="10" t="s">
        <v>106</v>
      </c>
      <c r="D182" s="11" t="s">
        <v>193</v>
      </c>
      <c r="E182" s="11" t="s">
        <v>136</v>
      </c>
      <c r="F182" s="12" t="s">
        <v>194</v>
      </c>
    </row>
    <row r="183" ht="16.1" customHeight="1" spans="1:6">
      <c r="A183" s="8" t="s">
        <v>85</v>
      </c>
      <c r="B183" s="9" t="s">
        <v>195</v>
      </c>
      <c r="C183" s="10"/>
      <c r="D183" s="11"/>
      <c r="E183" s="11"/>
      <c r="F183" s="12"/>
    </row>
    <row r="184" ht="16.85" customHeight="1" spans="1:6">
      <c r="A184" s="8" t="s">
        <v>50</v>
      </c>
      <c r="B184" s="9" t="s">
        <v>87</v>
      </c>
      <c r="C184" s="10" t="s">
        <v>88</v>
      </c>
      <c r="D184" s="11" t="s">
        <v>196</v>
      </c>
      <c r="E184" s="11" t="s">
        <v>90</v>
      </c>
      <c r="F184" s="12" t="s">
        <v>197</v>
      </c>
    </row>
    <row r="185" ht="16.1" customHeight="1" spans="1:6">
      <c r="A185" s="8" t="s">
        <v>55</v>
      </c>
      <c r="B185" s="9" t="s">
        <v>92</v>
      </c>
      <c r="C185" s="10" t="s">
        <v>88</v>
      </c>
      <c r="D185" s="11" t="s">
        <v>198</v>
      </c>
      <c r="E185" s="11" t="s">
        <v>94</v>
      </c>
      <c r="F185" s="12" t="s">
        <v>199</v>
      </c>
    </row>
    <row r="186" ht="16.1" customHeight="1" spans="1:6">
      <c r="A186" s="8" t="s">
        <v>96</v>
      </c>
      <c r="B186" s="9" t="s">
        <v>97</v>
      </c>
      <c r="C186" s="10" t="s">
        <v>88</v>
      </c>
      <c r="D186" s="11" t="s">
        <v>153</v>
      </c>
      <c r="E186" s="11" t="s">
        <v>99</v>
      </c>
      <c r="F186" s="12" t="s">
        <v>200</v>
      </c>
    </row>
    <row r="187" ht="16.85" customHeight="1" spans="1:6">
      <c r="A187" s="8" t="s">
        <v>10</v>
      </c>
      <c r="B187" s="9" t="s">
        <v>201</v>
      </c>
      <c r="C187" s="10"/>
      <c r="D187" s="11"/>
      <c r="E187" s="11"/>
      <c r="F187" s="12"/>
    </row>
    <row r="188" ht="16.1" customHeight="1" spans="1:6">
      <c r="A188" s="8" t="s">
        <v>85</v>
      </c>
      <c r="B188" s="9" t="s">
        <v>202</v>
      </c>
      <c r="C188" s="10"/>
      <c r="D188" s="11"/>
      <c r="E188" s="11"/>
      <c r="F188" s="12"/>
    </row>
    <row r="189" ht="16.1" customHeight="1" spans="1:6">
      <c r="A189" s="8" t="s">
        <v>50</v>
      </c>
      <c r="B189" s="9" t="s">
        <v>87</v>
      </c>
      <c r="C189" s="10" t="s">
        <v>88</v>
      </c>
      <c r="D189" s="11" t="s">
        <v>203</v>
      </c>
      <c r="E189" s="11" t="s">
        <v>90</v>
      </c>
      <c r="F189" s="12" t="s">
        <v>204</v>
      </c>
    </row>
    <row r="190" ht="16.85" customHeight="1" spans="1:6">
      <c r="A190" s="8" t="s">
        <v>55</v>
      </c>
      <c r="B190" s="9" t="s">
        <v>125</v>
      </c>
      <c r="C190" s="10" t="s">
        <v>88</v>
      </c>
      <c r="D190" s="11" t="s">
        <v>205</v>
      </c>
      <c r="E190" s="11" t="s">
        <v>127</v>
      </c>
      <c r="F190" s="12" t="s">
        <v>206</v>
      </c>
    </row>
    <row r="191" ht="16.1" customHeight="1" spans="1:6">
      <c r="A191" s="8" t="s">
        <v>96</v>
      </c>
      <c r="B191" s="9" t="s">
        <v>92</v>
      </c>
      <c r="C191" s="10" t="s">
        <v>88</v>
      </c>
      <c r="D191" s="11" t="s">
        <v>203</v>
      </c>
      <c r="E191" s="11" t="s">
        <v>94</v>
      </c>
      <c r="F191" s="12" t="s">
        <v>207</v>
      </c>
    </row>
    <row r="192" ht="16.1" customHeight="1" spans="1:6">
      <c r="A192" s="8" t="s">
        <v>130</v>
      </c>
      <c r="B192" s="9" t="s">
        <v>97</v>
      </c>
      <c r="C192" s="10" t="s">
        <v>88</v>
      </c>
      <c r="D192" s="11" t="s">
        <v>208</v>
      </c>
      <c r="E192" s="11" t="s">
        <v>99</v>
      </c>
      <c r="F192" s="12" t="s">
        <v>209</v>
      </c>
    </row>
    <row r="193" ht="16.85" customHeight="1" spans="1:6">
      <c r="A193" s="8" t="s">
        <v>133</v>
      </c>
      <c r="B193" s="9" t="s">
        <v>134</v>
      </c>
      <c r="C193" s="10" t="s">
        <v>106</v>
      </c>
      <c r="D193" s="11" t="s">
        <v>210</v>
      </c>
      <c r="E193" s="11" t="s">
        <v>136</v>
      </c>
      <c r="F193" s="12" t="s">
        <v>211</v>
      </c>
    </row>
    <row r="194" ht="16.1" customHeight="1" spans="1:6">
      <c r="A194" s="8" t="s">
        <v>138</v>
      </c>
      <c r="B194" s="9" t="s">
        <v>139</v>
      </c>
      <c r="C194" s="10" t="s">
        <v>88</v>
      </c>
      <c r="D194" s="11" t="s">
        <v>212</v>
      </c>
      <c r="E194" s="11" t="s">
        <v>94</v>
      </c>
      <c r="F194" s="12" t="s">
        <v>213</v>
      </c>
    </row>
    <row r="195" ht="16.1" customHeight="1" spans="1:6">
      <c r="A195" s="8" t="s">
        <v>142</v>
      </c>
      <c r="B195" s="9" t="s">
        <v>143</v>
      </c>
      <c r="C195" s="10" t="s">
        <v>88</v>
      </c>
      <c r="D195" s="11" t="s">
        <v>214</v>
      </c>
      <c r="E195" s="11" t="s">
        <v>145</v>
      </c>
      <c r="F195" s="12" t="s">
        <v>215</v>
      </c>
    </row>
    <row r="196" ht="16.85" customHeight="1" spans="1:6">
      <c r="A196" s="8"/>
      <c r="B196" s="9"/>
      <c r="C196" s="10"/>
      <c r="D196" s="11"/>
      <c r="E196" s="11"/>
      <c r="F196" s="12"/>
    </row>
    <row r="197" ht="16.1" customHeight="1" spans="1:6">
      <c r="A197" s="8"/>
      <c r="B197" s="9"/>
      <c r="C197" s="10"/>
      <c r="D197" s="11"/>
      <c r="E197" s="11"/>
      <c r="F197" s="12"/>
    </row>
    <row r="198" ht="16.85" customHeight="1" spans="1:6">
      <c r="A198" s="8"/>
      <c r="B198" s="9"/>
      <c r="C198" s="10"/>
      <c r="D198" s="11"/>
      <c r="E198" s="11"/>
      <c r="F198" s="12"/>
    </row>
    <row r="199" ht="16.1" customHeight="1" spans="1:6">
      <c r="A199" s="8"/>
      <c r="B199" s="9"/>
      <c r="C199" s="10"/>
      <c r="D199" s="11"/>
      <c r="E199" s="11"/>
      <c r="F199" s="12"/>
    </row>
    <row r="200" ht="16.1" customHeight="1" spans="1:6">
      <c r="A200" s="8"/>
      <c r="B200" s="9"/>
      <c r="C200" s="10"/>
      <c r="D200" s="11"/>
      <c r="E200" s="11"/>
      <c r="F200" s="12"/>
    </row>
    <row r="201" ht="16.85" customHeight="1" spans="1:6">
      <c r="A201" s="8"/>
      <c r="B201" s="9"/>
      <c r="C201" s="10"/>
      <c r="D201" s="11"/>
      <c r="E201" s="11"/>
      <c r="F201" s="12"/>
    </row>
    <row r="202" ht="16.1" customHeight="1" spans="1:6">
      <c r="A202" s="8"/>
      <c r="B202" s="9"/>
      <c r="C202" s="10"/>
      <c r="D202" s="11"/>
      <c r="E202" s="11"/>
      <c r="F202" s="12"/>
    </row>
    <row r="203" ht="16.1" customHeight="1" spans="1:6">
      <c r="A203" s="8"/>
      <c r="B203" s="9"/>
      <c r="C203" s="10"/>
      <c r="D203" s="11"/>
      <c r="E203" s="11"/>
      <c r="F203" s="12"/>
    </row>
    <row r="204" ht="16.85" customHeight="1" spans="1:6">
      <c r="A204" s="8"/>
      <c r="B204" s="9"/>
      <c r="C204" s="10"/>
      <c r="D204" s="11"/>
      <c r="E204" s="11"/>
      <c r="F204" s="12"/>
    </row>
    <row r="205" ht="16.1" customHeight="1" spans="1:6">
      <c r="A205" s="8"/>
      <c r="B205" s="9"/>
      <c r="C205" s="10"/>
      <c r="D205" s="11"/>
      <c r="E205" s="11"/>
      <c r="F205" s="12"/>
    </row>
    <row r="206" ht="16.1" customHeight="1" spans="1:6">
      <c r="A206" s="8"/>
      <c r="B206" s="9"/>
      <c r="C206" s="10"/>
      <c r="D206" s="11"/>
      <c r="E206" s="11"/>
      <c r="F206" s="12"/>
    </row>
    <row r="207" ht="16.85" customHeight="1" spans="1:6">
      <c r="A207" s="8"/>
      <c r="B207" s="9"/>
      <c r="C207" s="10"/>
      <c r="D207" s="11"/>
      <c r="E207" s="11"/>
      <c r="F207" s="12"/>
    </row>
    <row r="208" ht="16.1" customHeight="1" spans="1:6">
      <c r="A208" s="8"/>
      <c r="B208" s="9"/>
      <c r="C208" s="10"/>
      <c r="D208" s="11"/>
      <c r="E208" s="11"/>
      <c r="F208" s="12"/>
    </row>
    <row r="209" ht="16.1" customHeight="1" spans="1:6">
      <c r="A209" s="8"/>
      <c r="B209" s="9"/>
      <c r="C209" s="10"/>
      <c r="D209" s="11"/>
      <c r="E209" s="11"/>
      <c r="F209" s="12"/>
    </row>
    <row r="210" ht="16.85" customHeight="1" spans="1:6">
      <c r="A210" s="8"/>
      <c r="B210" s="9"/>
      <c r="C210" s="10"/>
      <c r="D210" s="11"/>
      <c r="E210" s="11"/>
      <c r="F210" s="12"/>
    </row>
    <row r="211" ht="16.1" customHeight="1" spans="1:6">
      <c r="A211" s="8"/>
      <c r="B211" s="9"/>
      <c r="C211" s="10"/>
      <c r="D211" s="11"/>
      <c r="E211" s="11"/>
      <c r="F211" s="12"/>
    </row>
    <row r="212" ht="16.1" customHeight="1" spans="1:6">
      <c r="A212" s="8"/>
      <c r="B212" s="9"/>
      <c r="C212" s="10"/>
      <c r="D212" s="11"/>
      <c r="E212" s="11"/>
      <c r="F212" s="12"/>
    </row>
    <row r="213" ht="32.95" customHeight="1" spans="1:6">
      <c r="A213" s="13"/>
      <c r="B213" s="14"/>
      <c r="C213" s="15" t="s">
        <v>21</v>
      </c>
      <c r="D213" s="13"/>
      <c r="E213" s="13"/>
      <c r="F213" s="13"/>
    </row>
    <row r="214" ht="16.1" customHeight="1" spans="1:6">
      <c r="A214" s="3"/>
      <c r="B214" s="3"/>
      <c r="C214" s="3"/>
      <c r="D214" s="3"/>
      <c r="E214" s="3"/>
      <c r="F214" s="3"/>
    </row>
    <row r="215" ht="36" customHeight="1" spans="1:6">
      <c r="A215" s="2" t="s">
        <v>37</v>
      </c>
      <c r="B215" s="2"/>
      <c r="C215" s="2"/>
      <c r="D215" s="2"/>
      <c r="E215" s="2"/>
      <c r="F215" s="2"/>
    </row>
    <row r="216" spans="1:6">
      <c r="A216" s="3" t="s">
        <v>83</v>
      </c>
      <c r="B216" s="3"/>
      <c r="C216" s="3"/>
      <c r="D216" s="3"/>
      <c r="E216" s="3" t="s">
        <v>39</v>
      </c>
      <c r="F216" s="3"/>
    </row>
    <row r="217" ht="18.75" spans="1:6">
      <c r="A217" s="4" t="s">
        <v>22</v>
      </c>
      <c r="B217" s="4"/>
      <c r="C217" s="4"/>
      <c r="D217" s="4"/>
      <c r="E217" s="4"/>
      <c r="F217" s="4"/>
    </row>
    <row r="218" spans="1:6">
      <c r="A218" s="5" t="s">
        <v>40</v>
      </c>
      <c r="B218" s="6" t="s">
        <v>41</v>
      </c>
      <c r="C218" s="6" t="s">
        <v>42</v>
      </c>
      <c r="D218" s="6" t="s">
        <v>43</v>
      </c>
      <c r="E218" s="6" t="s">
        <v>44</v>
      </c>
      <c r="F218" s="7" t="s">
        <v>45</v>
      </c>
    </row>
    <row r="219" ht="22.5" spans="1:6">
      <c r="A219" s="16" t="s">
        <v>85</v>
      </c>
      <c r="B219" s="17" t="s">
        <v>216</v>
      </c>
      <c r="C219" s="10"/>
      <c r="D219" s="11"/>
      <c r="E219" s="11"/>
      <c r="F219" s="18">
        <f>SUM(F220:F225)</f>
        <v>109431.079</v>
      </c>
    </row>
    <row r="220" spans="1:6">
      <c r="A220" s="8" t="s">
        <v>50</v>
      </c>
      <c r="B220" s="19" t="s">
        <v>87</v>
      </c>
      <c r="C220" s="10" t="s">
        <v>88</v>
      </c>
      <c r="D220" s="11">
        <v>89.3</v>
      </c>
      <c r="E220" s="11" t="s">
        <v>90</v>
      </c>
      <c r="F220" s="12">
        <f t="shared" ref="F220:F225" si="0">D220*E220</f>
        <v>277.723</v>
      </c>
    </row>
    <row r="221" spans="1:6">
      <c r="A221" s="8" t="s">
        <v>55</v>
      </c>
      <c r="B221" s="19" t="s">
        <v>92</v>
      </c>
      <c r="C221" s="10" t="s">
        <v>88</v>
      </c>
      <c r="D221" s="11">
        <v>328.9</v>
      </c>
      <c r="E221" s="11" t="s">
        <v>94</v>
      </c>
      <c r="F221" s="12">
        <f t="shared" si="0"/>
        <v>1177.462</v>
      </c>
    </row>
    <row r="222" spans="1:6">
      <c r="A222" s="8" t="s">
        <v>96</v>
      </c>
      <c r="B222" s="19" t="s">
        <v>97</v>
      </c>
      <c r="C222" s="10" t="s">
        <v>88</v>
      </c>
      <c r="D222" s="11">
        <v>122.2</v>
      </c>
      <c r="E222" s="11" t="s">
        <v>99</v>
      </c>
      <c r="F222" s="12">
        <f t="shared" si="0"/>
        <v>94564.47</v>
      </c>
    </row>
    <row r="223" spans="1:6">
      <c r="A223" s="8" t="s">
        <v>130</v>
      </c>
      <c r="B223" s="19" t="s">
        <v>134</v>
      </c>
      <c r="C223" s="10" t="s">
        <v>106</v>
      </c>
      <c r="D223" s="11">
        <v>41.6</v>
      </c>
      <c r="E223" s="11" t="s">
        <v>136</v>
      </c>
      <c r="F223" s="12">
        <f t="shared" si="0"/>
        <v>1074.112</v>
      </c>
    </row>
    <row r="224" spans="1:6">
      <c r="A224" s="8" t="s">
        <v>133</v>
      </c>
      <c r="B224" s="19" t="s">
        <v>139</v>
      </c>
      <c r="C224" s="10" t="s">
        <v>88</v>
      </c>
      <c r="D224" s="11">
        <v>60</v>
      </c>
      <c r="E224" s="11" t="s">
        <v>94</v>
      </c>
      <c r="F224" s="12">
        <f t="shared" si="0"/>
        <v>214.8</v>
      </c>
    </row>
    <row r="225" spans="1:6">
      <c r="A225" s="8" t="s">
        <v>138</v>
      </c>
      <c r="B225" s="19" t="s">
        <v>143</v>
      </c>
      <c r="C225" s="10" t="s">
        <v>88</v>
      </c>
      <c r="D225" s="11">
        <v>17.8</v>
      </c>
      <c r="E225" s="11" t="s">
        <v>145</v>
      </c>
      <c r="F225" s="12">
        <f t="shared" si="0"/>
        <v>12122.512</v>
      </c>
    </row>
    <row r="226" spans="1:6">
      <c r="A226" s="16" t="s">
        <v>85</v>
      </c>
      <c r="B226" s="17" t="s">
        <v>217</v>
      </c>
      <c r="C226" s="10"/>
      <c r="D226" s="11"/>
      <c r="E226" s="11"/>
      <c r="F226" s="12">
        <f>SUM(F227:F231)</f>
        <v>15075.09</v>
      </c>
    </row>
    <row r="227" spans="1:6">
      <c r="A227" s="8" t="s">
        <v>50</v>
      </c>
      <c r="B227" s="19" t="s">
        <v>87</v>
      </c>
      <c r="C227" s="10" t="s">
        <v>88</v>
      </c>
      <c r="D227" s="11">
        <v>7</v>
      </c>
      <c r="E227" s="11" t="s">
        <v>90</v>
      </c>
      <c r="F227" s="12">
        <f t="shared" ref="F227:F231" si="1">D227*E227</f>
        <v>21.77</v>
      </c>
    </row>
    <row r="228" spans="1:6">
      <c r="A228" s="8" t="s">
        <v>55</v>
      </c>
      <c r="B228" s="19" t="s">
        <v>92</v>
      </c>
      <c r="C228" s="10" t="s">
        <v>88</v>
      </c>
      <c r="D228" s="11">
        <v>26.3</v>
      </c>
      <c r="E228" s="11" t="s">
        <v>94</v>
      </c>
      <c r="F228" s="12">
        <f t="shared" si="1"/>
        <v>94.154</v>
      </c>
    </row>
    <row r="229" spans="1:6">
      <c r="A229" s="8" t="s">
        <v>96</v>
      </c>
      <c r="B229" s="19" t="s">
        <v>97</v>
      </c>
      <c r="C229" s="10" t="s">
        <v>88</v>
      </c>
      <c r="D229" s="11">
        <v>15</v>
      </c>
      <c r="E229" s="11" t="s">
        <v>99</v>
      </c>
      <c r="F229" s="12">
        <f t="shared" si="1"/>
        <v>11607.75</v>
      </c>
    </row>
    <row r="230" spans="1:6">
      <c r="A230" s="8" t="s">
        <v>133</v>
      </c>
      <c r="B230" s="19" t="s">
        <v>139</v>
      </c>
      <c r="C230" s="10" t="s">
        <v>88</v>
      </c>
      <c r="D230" s="11">
        <v>4</v>
      </c>
      <c r="E230" s="11" t="s">
        <v>94</v>
      </c>
      <c r="F230" s="12">
        <f t="shared" si="1"/>
        <v>14.32</v>
      </c>
    </row>
    <row r="231" spans="1:6">
      <c r="A231" s="8" t="s">
        <v>138</v>
      </c>
      <c r="B231" s="19" t="s">
        <v>143</v>
      </c>
      <c r="C231" s="10" t="s">
        <v>88</v>
      </c>
      <c r="D231" s="11">
        <v>4.9</v>
      </c>
      <c r="E231" s="11" t="s">
        <v>145</v>
      </c>
      <c r="F231" s="12">
        <f t="shared" si="1"/>
        <v>3337.096</v>
      </c>
    </row>
    <row r="232" spans="1:6">
      <c r="A232" s="20" t="s">
        <v>218</v>
      </c>
      <c r="B232" s="17" t="s">
        <v>219</v>
      </c>
      <c r="C232" s="10"/>
      <c r="D232" s="11"/>
      <c r="E232" s="11"/>
      <c r="F232" s="12">
        <f>SUM(F233:F235)</f>
        <v>3650.13</v>
      </c>
    </row>
    <row r="233" ht="22.5" spans="1:6">
      <c r="A233" s="8" t="s">
        <v>50</v>
      </c>
      <c r="B233" s="19" t="s">
        <v>220</v>
      </c>
      <c r="C233" s="10" t="s">
        <v>106</v>
      </c>
      <c r="D233" s="11">
        <v>19</v>
      </c>
      <c r="E233" s="11">
        <v>172.95</v>
      </c>
      <c r="F233" s="12">
        <f t="shared" ref="F233:F235" si="2">D233*E233</f>
        <v>3286.05</v>
      </c>
    </row>
    <row r="234" ht="22.5" spans="1:6">
      <c r="A234" s="8" t="s">
        <v>55</v>
      </c>
      <c r="B234" s="19" t="s">
        <v>221</v>
      </c>
      <c r="C234" s="10" t="s">
        <v>111</v>
      </c>
      <c r="D234" s="11">
        <v>2</v>
      </c>
      <c r="E234" s="11">
        <v>176.67</v>
      </c>
      <c r="F234" s="12">
        <f t="shared" si="2"/>
        <v>353.34</v>
      </c>
    </row>
    <row r="235" spans="1:6">
      <c r="A235" s="8" t="s">
        <v>96</v>
      </c>
      <c r="B235" s="19" t="s">
        <v>222</v>
      </c>
      <c r="C235" s="10" t="s">
        <v>223</v>
      </c>
      <c r="D235" s="11">
        <v>2</v>
      </c>
      <c r="E235" s="11">
        <v>5.37</v>
      </c>
      <c r="F235" s="12">
        <f t="shared" si="2"/>
        <v>10.74</v>
      </c>
    </row>
    <row r="236" spans="1:6">
      <c r="A236" s="8"/>
      <c r="B236" s="9"/>
      <c r="C236" s="10"/>
      <c r="D236" s="11"/>
      <c r="E236" s="11"/>
      <c r="F236" s="12"/>
    </row>
    <row r="237" spans="1:6">
      <c r="A237" s="8"/>
      <c r="B237" s="9"/>
      <c r="C237" s="10"/>
      <c r="D237" s="11"/>
      <c r="E237" s="11"/>
      <c r="F237" s="12"/>
    </row>
    <row r="238" spans="1:6">
      <c r="A238" s="8"/>
      <c r="B238" s="9"/>
      <c r="C238" s="10"/>
      <c r="D238" s="11"/>
      <c r="E238" s="11"/>
      <c r="F238" s="12"/>
    </row>
    <row r="239" spans="1:6">
      <c r="A239" s="8"/>
      <c r="B239" s="9"/>
      <c r="C239" s="10"/>
      <c r="D239" s="11"/>
      <c r="E239" s="11"/>
      <c r="F239" s="12"/>
    </row>
    <row r="240" spans="1:6">
      <c r="A240" s="8"/>
      <c r="B240" s="9"/>
      <c r="C240" s="10"/>
      <c r="D240" s="11"/>
      <c r="E240" s="11"/>
      <c r="F240" s="12"/>
    </row>
    <row r="241" spans="1:6">
      <c r="A241" s="8"/>
      <c r="B241" s="9"/>
      <c r="C241" s="10"/>
      <c r="D241" s="11"/>
      <c r="E241" s="11"/>
      <c r="F241" s="12"/>
    </row>
    <row r="242" spans="1:6">
      <c r="A242" s="8"/>
      <c r="B242" s="9"/>
      <c r="C242" s="10"/>
      <c r="D242" s="11"/>
      <c r="E242" s="11"/>
      <c r="F242" s="12"/>
    </row>
    <row r="243" spans="1:6">
      <c r="A243" s="8"/>
      <c r="B243" s="9"/>
      <c r="C243" s="10"/>
      <c r="D243" s="11"/>
      <c r="E243" s="11"/>
      <c r="F243" s="12"/>
    </row>
    <row r="244" spans="1:6">
      <c r="A244" s="8"/>
      <c r="B244" s="9"/>
      <c r="C244" s="10"/>
      <c r="D244" s="11"/>
      <c r="E244" s="11"/>
      <c r="F244" s="12"/>
    </row>
    <row r="245" spans="1:6">
      <c r="A245" s="8"/>
      <c r="B245" s="9"/>
      <c r="C245" s="10"/>
      <c r="D245" s="11"/>
      <c r="E245" s="11"/>
      <c r="F245" s="12"/>
    </row>
    <row r="246" spans="1:6">
      <c r="A246" s="8"/>
      <c r="B246" s="9"/>
      <c r="C246" s="10"/>
      <c r="D246" s="11"/>
      <c r="E246" s="11"/>
      <c r="F246" s="12"/>
    </row>
    <row r="247" spans="1:6">
      <c r="A247" s="8"/>
      <c r="B247" s="9"/>
      <c r="C247" s="10"/>
      <c r="D247" s="11"/>
      <c r="E247" s="11"/>
      <c r="F247" s="12"/>
    </row>
    <row r="248" spans="1:6">
      <c r="A248" s="8"/>
      <c r="B248" s="9"/>
      <c r="C248" s="10"/>
      <c r="D248" s="11"/>
      <c r="E248" s="11"/>
      <c r="F248" s="12"/>
    </row>
    <row r="249" spans="1:6">
      <c r="A249" s="8"/>
      <c r="B249" s="9"/>
      <c r="C249" s="10"/>
      <c r="D249" s="11"/>
      <c r="E249" s="11"/>
      <c r="F249" s="12"/>
    </row>
    <row r="250" spans="1:6">
      <c r="A250" s="8"/>
      <c r="B250" s="9"/>
      <c r="C250" s="10"/>
      <c r="D250" s="11"/>
      <c r="E250" s="11"/>
      <c r="F250" s="12"/>
    </row>
    <row r="251" spans="1:6">
      <c r="A251" s="8"/>
      <c r="B251" s="9"/>
      <c r="C251" s="10"/>
      <c r="D251" s="11"/>
      <c r="E251" s="11"/>
      <c r="F251" s="12"/>
    </row>
    <row r="252" spans="1:6">
      <c r="A252" s="8"/>
      <c r="B252" s="9"/>
      <c r="C252" s="10"/>
      <c r="D252" s="11"/>
      <c r="E252" s="11"/>
      <c r="F252" s="12"/>
    </row>
    <row r="253" spans="1:6">
      <c r="A253" s="8"/>
      <c r="B253" s="9"/>
      <c r="C253" s="10"/>
      <c r="D253" s="11"/>
      <c r="E253" s="11"/>
      <c r="F253" s="12"/>
    </row>
    <row r="254" spans="1:6">
      <c r="A254" s="8"/>
      <c r="B254" s="9"/>
      <c r="C254" s="10"/>
      <c r="D254" s="11"/>
      <c r="E254" s="11"/>
      <c r="F254" s="12"/>
    </row>
    <row r="255" spans="1:6">
      <c r="A255" s="13"/>
      <c r="B255" s="14"/>
      <c r="C255" s="15">
        <v>128156.299</v>
      </c>
      <c r="D255" s="13"/>
      <c r="E255" s="13"/>
      <c r="F255" s="13"/>
    </row>
    <row r="257" ht="25.5" spans="1:6">
      <c r="A257" s="2" t="s">
        <v>37</v>
      </c>
      <c r="B257" s="2"/>
      <c r="C257" s="2"/>
      <c r="D257" s="2"/>
      <c r="E257" s="2"/>
      <c r="F257" s="2"/>
    </row>
    <row r="258" spans="1:6">
      <c r="A258" s="3" t="s">
        <v>38</v>
      </c>
      <c r="B258" s="3"/>
      <c r="C258" s="3"/>
      <c r="D258" s="3"/>
      <c r="E258" s="3" t="s">
        <v>39</v>
      </c>
      <c r="F258" s="3"/>
    </row>
    <row r="259" ht="18.75" spans="1:6">
      <c r="A259" s="4" t="s">
        <v>23</v>
      </c>
      <c r="B259" s="4"/>
      <c r="C259" s="4"/>
      <c r="D259" s="4"/>
      <c r="E259" s="4"/>
      <c r="F259" s="4"/>
    </row>
    <row r="260" spans="1:6">
      <c r="A260" s="5" t="s">
        <v>40</v>
      </c>
      <c r="B260" s="6" t="s">
        <v>41</v>
      </c>
      <c r="C260" s="6" t="s">
        <v>42</v>
      </c>
      <c r="D260" s="6" t="s">
        <v>43</v>
      </c>
      <c r="E260" s="6" t="s">
        <v>44</v>
      </c>
      <c r="F260" s="7" t="s">
        <v>45</v>
      </c>
    </row>
    <row r="261" spans="1:6">
      <c r="A261" s="16" t="s">
        <v>224</v>
      </c>
      <c r="B261" s="17" t="s">
        <v>225</v>
      </c>
      <c r="C261" s="10"/>
      <c r="D261" s="11"/>
      <c r="E261" s="11"/>
      <c r="F261" s="18">
        <f>SUM(F262:F267)</f>
        <v>87571.058</v>
      </c>
    </row>
    <row r="262" spans="1:6">
      <c r="A262" s="8" t="s">
        <v>50</v>
      </c>
      <c r="B262" s="19" t="s">
        <v>87</v>
      </c>
      <c r="C262" s="10" t="s">
        <v>88</v>
      </c>
      <c r="D262" s="11">
        <v>59</v>
      </c>
      <c r="E262" s="12" t="s">
        <v>90</v>
      </c>
      <c r="F262" s="12">
        <f t="shared" ref="F262:F267" si="3">D262*E262</f>
        <v>183.49</v>
      </c>
    </row>
    <row r="263" spans="1:6">
      <c r="A263" s="8" t="s">
        <v>55</v>
      </c>
      <c r="B263" s="19" t="s">
        <v>92</v>
      </c>
      <c r="C263" s="10" t="s">
        <v>88</v>
      </c>
      <c r="D263" s="11">
        <v>560</v>
      </c>
      <c r="E263" s="12" t="s">
        <v>94</v>
      </c>
      <c r="F263" s="12">
        <f t="shared" si="3"/>
        <v>2004.8</v>
      </c>
    </row>
    <row r="264" spans="1:6">
      <c r="A264" s="8" t="s">
        <v>96</v>
      </c>
      <c r="B264" s="19" t="s">
        <v>97</v>
      </c>
      <c r="C264" s="10" t="s">
        <v>88</v>
      </c>
      <c r="D264" s="11">
        <v>96.4</v>
      </c>
      <c r="E264" s="12" t="s">
        <v>99</v>
      </c>
      <c r="F264" s="12">
        <f t="shared" si="3"/>
        <v>74599.14</v>
      </c>
    </row>
    <row r="265" spans="1:6">
      <c r="A265" s="8" t="s">
        <v>130</v>
      </c>
      <c r="B265" s="19" t="s">
        <v>134</v>
      </c>
      <c r="C265" s="10" t="s">
        <v>106</v>
      </c>
      <c r="D265" s="11">
        <v>24.2</v>
      </c>
      <c r="E265" s="12" t="s">
        <v>136</v>
      </c>
      <c r="F265" s="12">
        <f t="shared" si="3"/>
        <v>624.844</v>
      </c>
    </row>
    <row r="266" spans="1:6">
      <c r="A266" s="8" t="s">
        <v>133</v>
      </c>
      <c r="B266" s="19" t="s">
        <v>139</v>
      </c>
      <c r="C266" s="10" t="s">
        <v>88</v>
      </c>
      <c r="D266" s="11">
        <v>41.2</v>
      </c>
      <c r="E266" s="12" t="s">
        <v>94</v>
      </c>
      <c r="F266" s="12">
        <f t="shared" si="3"/>
        <v>147.496</v>
      </c>
    </row>
    <row r="267" spans="1:6">
      <c r="A267" s="8" t="s">
        <v>138</v>
      </c>
      <c r="B267" s="19" t="s">
        <v>143</v>
      </c>
      <c r="C267" s="10" t="s">
        <v>88</v>
      </c>
      <c r="D267" s="11">
        <v>14.7</v>
      </c>
      <c r="E267" s="12" t="s">
        <v>145</v>
      </c>
      <c r="F267" s="12">
        <f t="shared" si="3"/>
        <v>10011.288</v>
      </c>
    </row>
    <row r="268" spans="1:6">
      <c r="A268" s="16"/>
      <c r="B268" s="17"/>
      <c r="C268" s="10"/>
      <c r="D268" s="11"/>
      <c r="E268" s="11"/>
      <c r="F268" s="12"/>
    </row>
    <row r="269" spans="1:6">
      <c r="A269" s="8"/>
      <c r="B269" s="19"/>
      <c r="C269" s="10"/>
      <c r="D269" s="11"/>
      <c r="E269" s="11"/>
      <c r="F269" s="12"/>
    </row>
    <row r="270" spans="1:6">
      <c r="A270" s="8"/>
      <c r="B270" s="19"/>
      <c r="C270" s="10"/>
      <c r="D270" s="11"/>
      <c r="E270" s="11"/>
      <c r="F270" s="12"/>
    </row>
    <row r="271" spans="1:6">
      <c r="A271" s="8"/>
      <c r="B271" s="19"/>
      <c r="C271" s="10"/>
      <c r="D271" s="11"/>
      <c r="E271" s="11"/>
      <c r="F271" s="12"/>
    </row>
    <row r="272" spans="1:6">
      <c r="A272" s="8"/>
      <c r="B272" s="19"/>
      <c r="C272" s="10"/>
      <c r="D272" s="11"/>
      <c r="E272" s="11"/>
      <c r="F272" s="12"/>
    </row>
    <row r="273" spans="1:6">
      <c r="A273" s="8"/>
      <c r="B273" s="19"/>
      <c r="C273" s="10"/>
      <c r="D273" s="11"/>
      <c r="E273" s="11"/>
      <c r="F273" s="12"/>
    </row>
    <row r="274" spans="1:6">
      <c r="A274" s="20"/>
      <c r="B274" s="17"/>
      <c r="C274" s="10"/>
      <c r="D274" s="11"/>
      <c r="E274" s="11"/>
      <c r="F274" s="12"/>
    </row>
    <row r="275" spans="1:6">
      <c r="A275" s="8"/>
      <c r="B275" s="19"/>
      <c r="C275" s="10"/>
      <c r="D275" s="11"/>
      <c r="E275" s="11"/>
      <c r="F275" s="12"/>
    </row>
    <row r="276" spans="1:6">
      <c r="A276" s="8"/>
      <c r="B276" s="19"/>
      <c r="C276" s="10"/>
      <c r="D276" s="11"/>
      <c r="E276" s="11"/>
      <c r="F276" s="12"/>
    </row>
    <row r="277" spans="1:6">
      <c r="A277" s="8"/>
      <c r="B277" s="19"/>
      <c r="C277" s="10"/>
      <c r="D277" s="11"/>
      <c r="E277" s="11"/>
      <c r="F277" s="12"/>
    </row>
    <row r="278" spans="1:6">
      <c r="A278" s="8"/>
      <c r="B278" s="9"/>
      <c r="C278" s="10"/>
      <c r="D278" s="11"/>
      <c r="E278" s="11"/>
      <c r="F278" s="12"/>
    </row>
    <row r="279" spans="1:6">
      <c r="A279" s="8"/>
      <c r="B279" s="9"/>
      <c r="C279" s="10"/>
      <c r="D279" s="11"/>
      <c r="E279" s="11"/>
      <c r="F279" s="12"/>
    </row>
    <row r="280" spans="1:6">
      <c r="A280" s="8"/>
      <c r="B280" s="9"/>
      <c r="C280" s="10"/>
      <c r="D280" s="11"/>
      <c r="E280" s="11"/>
      <c r="F280" s="12"/>
    </row>
    <row r="281" spans="1:6">
      <c r="A281" s="8"/>
      <c r="B281" s="9"/>
      <c r="C281" s="10"/>
      <c r="D281" s="11"/>
      <c r="E281" s="11"/>
      <c r="F281" s="12"/>
    </row>
    <row r="282" spans="1:6">
      <c r="A282" s="8"/>
      <c r="B282" s="9"/>
      <c r="C282" s="10"/>
      <c r="D282" s="11"/>
      <c r="E282" s="11"/>
      <c r="F282" s="12"/>
    </row>
    <row r="283" spans="1:6">
      <c r="A283" s="8"/>
      <c r="B283" s="9"/>
      <c r="C283" s="10"/>
      <c r="D283" s="11"/>
      <c r="E283" s="11"/>
      <c r="F283" s="12"/>
    </row>
    <row r="284" spans="1:6">
      <c r="A284" s="8"/>
      <c r="B284" s="9"/>
      <c r="C284" s="10"/>
      <c r="D284" s="11"/>
      <c r="E284" s="11"/>
      <c r="F284" s="12"/>
    </row>
    <row r="285" spans="1:6">
      <c r="A285" s="8"/>
      <c r="B285" s="9"/>
      <c r="C285" s="10"/>
      <c r="D285" s="11"/>
      <c r="E285" s="11"/>
      <c r="F285" s="12"/>
    </row>
    <row r="286" spans="1:6">
      <c r="A286" s="8"/>
      <c r="B286" s="9"/>
      <c r="C286" s="10"/>
      <c r="D286" s="11"/>
      <c r="E286" s="11"/>
      <c r="F286" s="12"/>
    </row>
    <row r="287" spans="1:6">
      <c r="A287" s="8"/>
      <c r="B287" s="9"/>
      <c r="C287" s="10"/>
      <c r="D287" s="11"/>
      <c r="E287" s="11"/>
      <c r="F287" s="12"/>
    </row>
    <row r="288" spans="1:6">
      <c r="A288" s="8"/>
      <c r="B288" s="9"/>
      <c r="C288" s="10"/>
      <c r="D288" s="11"/>
      <c r="E288" s="11"/>
      <c r="F288" s="12"/>
    </row>
    <row r="289" spans="1:6">
      <c r="A289" s="8"/>
      <c r="B289" s="9"/>
      <c r="C289" s="10"/>
      <c r="D289" s="11"/>
      <c r="E289" s="11"/>
      <c r="F289" s="12"/>
    </row>
    <row r="290" spans="1:6">
      <c r="A290" s="8"/>
      <c r="B290" s="9"/>
      <c r="C290" s="10"/>
      <c r="D290" s="11"/>
      <c r="E290" s="11"/>
      <c r="F290" s="12"/>
    </row>
    <row r="291" spans="1:6">
      <c r="A291" s="8"/>
      <c r="B291" s="9"/>
      <c r="C291" s="10"/>
      <c r="D291" s="11"/>
      <c r="E291" s="11"/>
      <c r="F291" s="12"/>
    </row>
    <row r="292" spans="1:6">
      <c r="A292" s="8"/>
      <c r="B292" s="9"/>
      <c r="C292" s="10"/>
      <c r="D292" s="11"/>
      <c r="E292" s="11"/>
      <c r="F292" s="12"/>
    </row>
    <row r="293" spans="1:6">
      <c r="A293" s="8"/>
      <c r="B293" s="9"/>
      <c r="C293" s="10"/>
      <c r="D293" s="11"/>
      <c r="E293" s="11"/>
      <c r="F293" s="12"/>
    </row>
    <row r="294" spans="1:6">
      <c r="A294" s="8"/>
      <c r="B294" s="9"/>
      <c r="C294" s="10"/>
      <c r="D294" s="11"/>
      <c r="E294" s="11"/>
      <c r="F294" s="12"/>
    </row>
    <row r="295" spans="1:6">
      <c r="A295" s="8"/>
      <c r="B295" s="9"/>
      <c r="C295" s="10"/>
      <c r="D295" s="11"/>
      <c r="E295" s="11"/>
      <c r="F295" s="12"/>
    </row>
    <row r="296" spans="1:6">
      <c r="A296" s="8"/>
      <c r="B296" s="9"/>
      <c r="C296" s="10"/>
      <c r="D296" s="11"/>
      <c r="E296" s="11"/>
      <c r="F296" s="12"/>
    </row>
    <row r="297" spans="1:6">
      <c r="A297" s="13"/>
      <c r="B297" s="14"/>
      <c r="C297" s="21">
        <v>87571.058</v>
      </c>
      <c r="D297" s="13"/>
      <c r="E297" s="13"/>
      <c r="F297" s="13"/>
    </row>
    <row r="299" ht="25.5" spans="1:6">
      <c r="A299" s="2" t="s">
        <v>37</v>
      </c>
      <c r="B299" s="2"/>
      <c r="C299" s="2"/>
      <c r="D299" s="2"/>
      <c r="E299" s="2"/>
      <c r="F299" s="2"/>
    </row>
    <row r="300" spans="1:6">
      <c r="A300" s="3" t="s">
        <v>38</v>
      </c>
      <c r="B300" s="3"/>
      <c r="C300" s="3"/>
      <c r="D300" s="3"/>
      <c r="E300" s="3" t="s">
        <v>39</v>
      </c>
      <c r="F300" s="3"/>
    </row>
    <row r="301" ht="18.75" spans="1:6">
      <c r="A301" s="4" t="s">
        <v>24</v>
      </c>
      <c r="B301" s="4"/>
      <c r="C301" s="4"/>
      <c r="D301" s="4"/>
      <c r="E301" s="4"/>
      <c r="F301" s="4"/>
    </row>
    <row r="302" spans="1:6">
      <c r="A302" s="5" t="s">
        <v>40</v>
      </c>
      <c r="B302" s="6" t="s">
        <v>41</v>
      </c>
      <c r="C302" s="6" t="s">
        <v>42</v>
      </c>
      <c r="D302" s="6" t="s">
        <v>43</v>
      </c>
      <c r="E302" s="6" t="s">
        <v>44</v>
      </c>
      <c r="F302" s="7" t="s">
        <v>45</v>
      </c>
    </row>
    <row r="303" spans="1:6">
      <c r="A303" s="20" t="s">
        <v>226</v>
      </c>
      <c r="B303" s="17" t="s">
        <v>227</v>
      </c>
      <c r="C303" s="10"/>
      <c r="D303" s="11"/>
      <c r="E303" s="11"/>
      <c r="F303" s="18">
        <f>SUM(F304:F307)</f>
        <v>13389.7674</v>
      </c>
    </row>
    <row r="304" spans="1:6">
      <c r="A304" s="8" t="s">
        <v>50</v>
      </c>
      <c r="B304" s="9" t="s">
        <v>228</v>
      </c>
      <c r="C304" s="10" t="s">
        <v>88</v>
      </c>
      <c r="D304" s="11">
        <v>56</v>
      </c>
      <c r="E304" s="12" t="s">
        <v>229</v>
      </c>
      <c r="F304" s="12">
        <f t="shared" ref="F304:F307" si="4">D304*E304</f>
        <v>5501.44</v>
      </c>
    </row>
    <row r="305" spans="1:6">
      <c r="A305" s="8" t="s">
        <v>55</v>
      </c>
      <c r="B305" s="9" t="s">
        <v>230</v>
      </c>
      <c r="C305" s="10" t="s">
        <v>231</v>
      </c>
      <c r="D305" s="11">
        <v>60.8</v>
      </c>
      <c r="E305" s="12" t="s">
        <v>232</v>
      </c>
      <c r="F305" s="12">
        <f t="shared" si="4"/>
        <v>120.384</v>
      </c>
    </row>
    <row r="306" spans="1:6">
      <c r="A306" s="8" t="s">
        <v>96</v>
      </c>
      <c r="B306" s="9" t="s">
        <v>233</v>
      </c>
      <c r="C306" s="10" t="s">
        <v>231</v>
      </c>
      <c r="D306" s="11">
        <v>56</v>
      </c>
      <c r="E306" s="12">
        <v>121.12</v>
      </c>
      <c r="F306" s="12">
        <f t="shared" si="4"/>
        <v>6782.72</v>
      </c>
    </row>
    <row r="307" spans="1:6">
      <c r="A307" s="8" t="s">
        <v>133</v>
      </c>
      <c r="B307" s="9" t="s">
        <v>234</v>
      </c>
      <c r="C307" s="10" t="s">
        <v>235</v>
      </c>
      <c r="D307" s="11">
        <v>67.62</v>
      </c>
      <c r="E307" s="12">
        <v>14.57</v>
      </c>
      <c r="F307" s="12">
        <f t="shared" si="4"/>
        <v>985.2234</v>
      </c>
    </row>
    <row r="308" spans="1:6">
      <c r="A308" s="20" t="s">
        <v>157</v>
      </c>
      <c r="B308" s="17" t="s">
        <v>236</v>
      </c>
      <c r="C308" s="10"/>
      <c r="D308" s="11"/>
      <c r="E308" s="12"/>
      <c r="F308" s="12">
        <f>SUM(F309:F319)</f>
        <v>53147.2887</v>
      </c>
    </row>
    <row r="309" spans="1:6">
      <c r="A309" s="8" t="s">
        <v>50</v>
      </c>
      <c r="B309" s="9" t="s">
        <v>237</v>
      </c>
      <c r="C309" s="10" t="s">
        <v>88</v>
      </c>
      <c r="D309" s="11">
        <v>7.88</v>
      </c>
      <c r="E309" s="12" t="s">
        <v>171</v>
      </c>
      <c r="F309" s="12">
        <f t="shared" ref="F309:F319" si="5">D309*E309</f>
        <v>4319.422</v>
      </c>
    </row>
    <row r="310" spans="1:6">
      <c r="A310" s="8" t="s">
        <v>55</v>
      </c>
      <c r="B310" s="9" t="s">
        <v>159</v>
      </c>
      <c r="C310" s="10" t="s">
        <v>88</v>
      </c>
      <c r="D310" s="11">
        <v>13.86</v>
      </c>
      <c r="E310" s="11" t="s">
        <v>161</v>
      </c>
      <c r="F310" s="12">
        <f t="shared" si="5"/>
        <v>10652.103</v>
      </c>
    </row>
    <row r="311" spans="1:6">
      <c r="A311" s="8" t="s">
        <v>96</v>
      </c>
      <c r="B311" s="9" t="s">
        <v>163</v>
      </c>
      <c r="C311" s="10" t="s">
        <v>88</v>
      </c>
      <c r="D311" s="11">
        <v>9.88</v>
      </c>
      <c r="E311" s="11" t="s">
        <v>165</v>
      </c>
      <c r="F311" s="12">
        <f t="shared" si="5"/>
        <v>6809.8888</v>
      </c>
    </row>
    <row r="312" spans="1:6">
      <c r="A312" s="8" t="s">
        <v>130</v>
      </c>
      <c r="B312" s="9" t="s">
        <v>238</v>
      </c>
      <c r="C312" s="10" t="s">
        <v>88</v>
      </c>
      <c r="D312" s="11">
        <v>5.81</v>
      </c>
      <c r="E312" s="11">
        <v>745.49</v>
      </c>
      <c r="F312" s="12">
        <f t="shared" si="5"/>
        <v>4331.2969</v>
      </c>
    </row>
    <row r="313" spans="1:6">
      <c r="A313" s="8" t="s">
        <v>133</v>
      </c>
      <c r="B313" s="9" t="s">
        <v>170</v>
      </c>
      <c r="C313" s="10" t="s">
        <v>88</v>
      </c>
      <c r="D313" s="11">
        <v>10.2</v>
      </c>
      <c r="E313" s="11" t="s">
        <v>171</v>
      </c>
      <c r="F313" s="12">
        <f t="shared" si="5"/>
        <v>5591.13</v>
      </c>
    </row>
    <row r="314" spans="1:6">
      <c r="A314" s="8" t="s">
        <v>138</v>
      </c>
      <c r="B314" s="9" t="s">
        <v>239</v>
      </c>
      <c r="C314" s="10" t="s">
        <v>88</v>
      </c>
      <c r="D314" s="11">
        <v>13.86</v>
      </c>
      <c r="E314" s="11">
        <v>745.49</v>
      </c>
      <c r="F314" s="12">
        <f t="shared" si="5"/>
        <v>10332.4914</v>
      </c>
    </row>
    <row r="315" spans="1:6">
      <c r="A315" s="8" t="s">
        <v>142</v>
      </c>
      <c r="B315" s="9" t="s">
        <v>173</v>
      </c>
      <c r="C315" s="10" t="s">
        <v>88</v>
      </c>
      <c r="D315" s="11">
        <v>10.34</v>
      </c>
      <c r="E315" s="11" t="s">
        <v>171</v>
      </c>
      <c r="F315" s="12">
        <f t="shared" si="5"/>
        <v>5667.871</v>
      </c>
    </row>
    <row r="316" spans="1:6">
      <c r="A316" s="8" t="s">
        <v>240</v>
      </c>
      <c r="B316" s="9" t="s">
        <v>241</v>
      </c>
      <c r="C316" s="10" t="s">
        <v>88</v>
      </c>
      <c r="D316" s="11">
        <v>333.21</v>
      </c>
      <c r="E316" s="11" t="s">
        <v>90</v>
      </c>
      <c r="F316" s="12">
        <f t="shared" si="5"/>
        <v>1036.2831</v>
      </c>
    </row>
    <row r="317" spans="1:6">
      <c r="A317" s="8" t="s">
        <v>242</v>
      </c>
      <c r="B317" s="9" t="s">
        <v>243</v>
      </c>
      <c r="C317" s="10" t="s">
        <v>88</v>
      </c>
      <c r="D317" s="11">
        <v>256.35</v>
      </c>
      <c r="E317" s="11" t="s">
        <v>94</v>
      </c>
      <c r="F317" s="12">
        <f t="shared" si="5"/>
        <v>917.733</v>
      </c>
    </row>
    <row r="318" spans="1:6">
      <c r="A318" s="8" t="s">
        <v>244</v>
      </c>
      <c r="B318" s="9" t="s">
        <v>245</v>
      </c>
      <c r="C318" s="10" t="s">
        <v>231</v>
      </c>
      <c r="D318" s="11">
        <v>19.8</v>
      </c>
      <c r="E318" s="11" t="s">
        <v>246</v>
      </c>
      <c r="F318" s="12">
        <f t="shared" si="5"/>
        <v>397.782</v>
      </c>
    </row>
    <row r="319" spans="1:6">
      <c r="A319" s="8" t="s">
        <v>240</v>
      </c>
      <c r="B319" s="19" t="s">
        <v>247</v>
      </c>
      <c r="C319" s="10" t="s">
        <v>235</v>
      </c>
      <c r="D319" s="11">
        <v>252.35</v>
      </c>
      <c r="E319" s="11">
        <v>12.25</v>
      </c>
      <c r="F319" s="12">
        <f t="shared" si="5"/>
        <v>3091.2875</v>
      </c>
    </row>
    <row r="320" spans="1:6">
      <c r="A320" s="8"/>
      <c r="B320" s="9"/>
      <c r="C320" s="10"/>
      <c r="D320" s="11"/>
      <c r="E320" s="11"/>
      <c r="F320" s="12"/>
    </row>
    <row r="321" spans="1:6">
      <c r="A321" s="8"/>
      <c r="B321" s="9"/>
      <c r="C321" s="10"/>
      <c r="D321" s="11"/>
      <c r="E321" s="11"/>
      <c r="F321" s="12"/>
    </row>
    <row r="322" spans="1:6">
      <c r="A322" s="8"/>
      <c r="B322" s="9"/>
      <c r="C322" s="10"/>
      <c r="D322" s="11"/>
      <c r="E322" s="11"/>
      <c r="F322" s="12"/>
    </row>
    <row r="323" spans="1:6">
      <c r="A323" s="8"/>
      <c r="B323" s="9"/>
      <c r="C323" s="10"/>
      <c r="D323" s="11"/>
      <c r="E323" s="11"/>
      <c r="F323" s="12"/>
    </row>
    <row r="324" spans="1:6">
      <c r="A324" s="8"/>
      <c r="B324" s="9"/>
      <c r="C324" s="10"/>
      <c r="D324" s="11"/>
      <c r="E324" s="11"/>
      <c r="F324" s="12"/>
    </row>
    <row r="325" spans="1:6">
      <c r="A325" s="8"/>
      <c r="B325" s="9"/>
      <c r="C325" s="10"/>
      <c r="D325" s="11"/>
      <c r="E325" s="11"/>
      <c r="F325" s="12"/>
    </row>
    <row r="326" spans="1:6">
      <c r="A326" s="8"/>
      <c r="B326" s="9"/>
      <c r="C326" s="10"/>
      <c r="D326" s="11"/>
      <c r="E326" s="11"/>
      <c r="F326" s="12"/>
    </row>
    <row r="327" spans="1:6">
      <c r="A327" s="8"/>
      <c r="B327" s="9"/>
      <c r="C327" s="10"/>
      <c r="D327" s="11"/>
      <c r="E327" s="11"/>
      <c r="F327" s="12"/>
    </row>
    <row r="328" spans="1:6">
      <c r="A328" s="8"/>
      <c r="B328" s="9"/>
      <c r="C328" s="10"/>
      <c r="D328" s="11"/>
      <c r="E328" s="11"/>
      <c r="F328" s="12"/>
    </row>
    <row r="329" spans="1:6">
      <c r="A329" s="8"/>
      <c r="B329" s="9"/>
      <c r="C329" s="10"/>
      <c r="D329" s="11"/>
      <c r="E329" s="11"/>
      <c r="F329" s="12"/>
    </row>
    <row r="330" spans="1:6">
      <c r="A330" s="8"/>
      <c r="B330" s="9"/>
      <c r="C330" s="10"/>
      <c r="D330" s="11"/>
      <c r="E330" s="11"/>
      <c r="F330" s="12"/>
    </row>
    <row r="331" spans="1:6">
      <c r="A331" s="8"/>
      <c r="B331" s="9"/>
      <c r="C331" s="10"/>
      <c r="D331" s="11"/>
      <c r="E331" s="11"/>
      <c r="F331" s="12"/>
    </row>
    <row r="332" spans="1:6">
      <c r="A332" s="8"/>
      <c r="B332" s="9"/>
      <c r="C332" s="10"/>
      <c r="D332" s="11"/>
      <c r="E332" s="11"/>
      <c r="F332" s="12"/>
    </row>
    <row r="333" spans="1:6">
      <c r="A333" s="8"/>
      <c r="B333" s="9"/>
      <c r="C333" s="10"/>
      <c r="D333" s="11"/>
      <c r="E333" s="11"/>
      <c r="F333" s="12"/>
    </row>
    <row r="334" spans="1:6">
      <c r="A334" s="8"/>
      <c r="B334" s="9"/>
      <c r="C334" s="10"/>
      <c r="D334" s="11"/>
      <c r="E334" s="11"/>
      <c r="F334" s="12"/>
    </row>
    <row r="335" spans="1:6">
      <c r="A335" s="8"/>
      <c r="B335" s="9"/>
      <c r="C335" s="10"/>
      <c r="D335" s="11"/>
      <c r="E335" s="11"/>
      <c r="F335" s="12"/>
    </row>
    <row r="336" spans="1:6">
      <c r="A336" s="8"/>
      <c r="B336" s="9"/>
      <c r="C336" s="10"/>
      <c r="D336" s="11"/>
      <c r="E336" s="11"/>
      <c r="F336" s="12"/>
    </row>
    <row r="337" spans="1:6">
      <c r="A337" s="8"/>
      <c r="B337" s="9"/>
      <c r="C337" s="10"/>
      <c r="D337" s="11"/>
      <c r="E337" s="11"/>
      <c r="F337" s="12"/>
    </row>
    <row r="338" spans="1:6">
      <c r="A338" s="8"/>
      <c r="B338" s="9"/>
      <c r="C338" s="10"/>
      <c r="D338" s="11"/>
      <c r="E338" s="11"/>
      <c r="F338" s="12"/>
    </row>
    <row r="339" spans="1:6">
      <c r="A339" s="13"/>
      <c r="B339" s="14"/>
      <c r="C339" s="21">
        <f>F303+F308</f>
        <v>66537.0561</v>
      </c>
      <c r="D339" s="13"/>
      <c r="E339" s="13"/>
      <c r="F339" s="13"/>
    </row>
  </sheetData>
  <mergeCells count="49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  <mergeCell ref="A130:F130"/>
    <mergeCell ref="A131:D131"/>
    <mergeCell ref="E131:F131"/>
    <mergeCell ref="A132:F132"/>
    <mergeCell ref="D170:F170"/>
    <mergeCell ref="A171:F171"/>
    <mergeCell ref="A172:F172"/>
    <mergeCell ref="A173:F173"/>
    <mergeCell ref="A174:D174"/>
    <mergeCell ref="E174:F174"/>
    <mergeCell ref="A175:F175"/>
    <mergeCell ref="D213:F213"/>
    <mergeCell ref="A214:F214"/>
    <mergeCell ref="A215:F215"/>
    <mergeCell ref="A216:D216"/>
    <mergeCell ref="E216:F216"/>
    <mergeCell ref="A217:F217"/>
    <mergeCell ref="D255:F255"/>
    <mergeCell ref="A257:F257"/>
    <mergeCell ref="A258:D258"/>
    <mergeCell ref="E258:F258"/>
    <mergeCell ref="A259:F259"/>
    <mergeCell ref="D297:F297"/>
    <mergeCell ref="A299:F299"/>
    <mergeCell ref="A300:D300"/>
    <mergeCell ref="E300:F300"/>
    <mergeCell ref="A301:F301"/>
    <mergeCell ref="D339:F339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F5" sqref="F5"/>
    </sheetView>
  </sheetViews>
  <sheetFormatPr defaultColWidth="9" defaultRowHeight="14.25" outlineLevelRow="6" outlineLevelCol="1"/>
  <cols>
    <col min="2" max="2" width="12.625"/>
  </cols>
  <sheetData>
    <row r="1" ht="42.75" spans="1:2">
      <c r="A1" t="s">
        <v>248</v>
      </c>
      <c r="B1">
        <f>'全部页 (2)'!D52+'全部页 (2)'!D64+'全部页 (2)'!D67+'全部页 (2)'!D95+'全部页 (2)'!D97+'全部页 (2)'!D99+'全部页 (2)'!D100+'全部页 (2)'!D101+'全部页 (2)'!D102+'全部页 (2)'!D103+'全部页 (2)'!D138+'全部页 (2)'!D181+'全部页 (2)'!D186+'全部页 (2)'!D192+'全部页 (2)'!D222+'全部页 (2)'!D229+'全部页 (2)'!D231+'全部页 (2)'!D229+'全部页 (2)'!D264+'全部页 (2)'!D267+'全部页 (2)'!D309+'全部页 (2)'!D310+'全部页 (2)'!D311+'全部页 (2)'!D312+'全部页 (2)'!D313+'全部页 (2)'!D315</f>
        <v>508.16</v>
      </c>
    </row>
    <row r="2" ht="42.75" spans="1:2">
      <c r="A2" s="1" t="s">
        <v>249</v>
      </c>
      <c r="B2">
        <f>'全部页 (2)'!D312+'全部页 (2)'!D314+'全部页 (2)'!D306*0.18</f>
        <v>29.75</v>
      </c>
    </row>
    <row r="5" ht="28.5" spans="1:2">
      <c r="A5" t="s">
        <v>250</v>
      </c>
      <c r="B5">
        <f>(B1+B2)*542/1000/1.5</f>
        <v>194.364813333333</v>
      </c>
    </row>
    <row r="7" ht="28.5" spans="1:2">
      <c r="A7" s="1" t="s">
        <v>251</v>
      </c>
      <c r="B7" s="1">
        <f>165.05*1.5</f>
        <v>247.575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全部页</vt:lpstr>
      <vt:lpstr>全部页 (2)</vt:lpstr>
      <vt:lpstr>用沙量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2020-09-12T06:52:00Z</dcterms:created>
  <dcterms:modified xsi:type="dcterms:W3CDTF">2020-09-17T09:28:35Z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