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【5.4】投标报价汇总表(2位小数)" sheetId="1" r:id="rId1"/>
    <sheet name="【5.1】工程量清单表(2位小数)" sheetId="2" r:id="rId2"/>
  </sheets>
  <calcPr calcId="144525"/>
</workbook>
</file>

<file path=xl/sharedStrings.xml><?xml version="1.0" encoding="utf-8"?>
<sst xmlns="http://schemas.openxmlformats.org/spreadsheetml/2006/main" count="96" uniqueCount="74">
  <si>
    <t>投标报价汇总表</t>
  </si>
  <si>
    <t>建设项目名称: 落儿岭土路</t>
  </si>
  <si>
    <t>标 段: 烂泥坳村大垄林场竹林运材道工程</t>
  </si>
  <si>
    <t>编 制  范 围: 烂泥坳村大垄林场竹林运材道工程</t>
  </si>
  <si>
    <t>序  号</t>
  </si>
  <si>
    <t>章  次</t>
  </si>
  <si>
    <t>科  目  名  称</t>
  </si>
  <si>
    <t>金额(元)</t>
  </si>
  <si>
    <t>1</t>
  </si>
  <si>
    <t>100</t>
  </si>
  <si>
    <t>清单 第100章  总则</t>
  </si>
  <si>
    <t>2</t>
  </si>
  <si>
    <t>200</t>
  </si>
  <si>
    <t>清单 第200章  路基</t>
  </si>
  <si>
    <t>3</t>
  </si>
  <si>
    <t>第100章至700章清单合计</t>
  </si>
  <si>
    <t>4</t>
  </si>
  <si>
    <t>已包含在清单合计中的材料、工程设备、专业工程暂估价合计</t>
  </si>
  <si>
    <t>5</t>
  </si>
  <si>
    <t>清单合计减去材料、工程设备、专业工程暂估价
合计(即3-4)=5</t>
  </si>
  <si>
    <t>6</t>
  </si>
  <si>
    <t>计日工合计</t>
  </si>
  <si>
    <t>7</t>
  </si>
  <si>
    <t>暂列金额(不含计日工总额)</t>
  </si>
  <si>
    <t>8</t>
  </si>
  <si>
    <t>投标报价(3+6+7)=8</t>
  </si>
  <si>
    <t>工程量清单表</t>
  </si>
  <si>
    <t>标段: 烂泥坳村大垄林场竹林运材道工程</t>
  </si>
  <si>
    <t>货币单位: 人民币 元</t>
  </si>
  <si>
    <t>子目号</t>
  </si>
  <si>
    <t>子  目  名  称</t>
  </si>
  <si>
    <t>单位</t>
  </si>
  <si>
    <t>数量</t>
  </si>
  <si>
    <t>单价</t>
  </si>
  <si>
    <t>合价</t>
  </si>
  <si>
    <t>101</t>
  </si>
  <si>
    <t>通则</t>
  </si>
  <si>
    <t>101-1</t>
  </si>
  <si>
    <t>保险费</t>
  </si>
  <si>
    <t>-a</t>
  </si>
  <si>
    <t>按合同条款规定，提供建筑工程一切险</t>
  </si>
  <si>
    <t>总额</t>
  </si>
  <si>
    <t>-b</t>
  </si>
  <si>
    <t>按合同条款规定，提供第三者责任险</t>
  </si>
  <si>
    <t>102</t>
  </si>
  <si>
    <t>工程管理</t>
  </si>
  <si>
    <t>102-1</t>
  </si>
  <si>
    <t>竣工文件</t>
  </si>
  <si>
    <t>102-2</t>
  </si>
  <si>
    <t>施工环保费</t>
  </si>
  <si>
    <t>102-3</t>
  </si>
  <si>
    <t>安全生产费</t>
  </si>
  <si>
    <t>103</t>
  </si>
  <si>
    <t>临时工程与设施</t>
  </si>
  <si>
    <t>103-3</t>
  </si>
  <si>
    <t>临时供电设施架设、维护与拆除</t>
  </si>
  <si>
    <t>104</t>
  </si>
  <si>
    <t>承包人驻地建设</t>
  </si>
  <si>
    <t>104-1</t>
  </si>
  <si>
    <t>清单  第 100 章合计   人民币</t>
  </si>
  <si>
    <t>203-2</t>
  </si>
  <si>
    <t>路基挖方</t>
  </si>
  <si>
    <t>挖土方</t>
  </si>
  <si>
    <t>m3</t>
  </si>
  <si>
    <t>204</t>
  </si>
  <si>
    <t>填方路基</t>
  </si>
  <si>
    <t>204-1</t>
  </si>
  <si>
    <t>路基填筑(包括填前压实)</t>
  </si>
  <si>
    <t>填路基土方</t>
  </si>
  <si>
    <t>203-1</t>
  </si>
  <si>
    <t>路基夯实</t>
  </si>
  <si>
    <t>夯实</t>
  </si>
  <si>
    <t>m2</t>
  </si>
  <si>
    <t>清单  第 200 章合计   人民币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</si>
</sst>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color indexed="8"/>
      <name val="宋体"/>
      <charset val="134"/>
    </font>
    <font>
      <b/>
      <sz val="20"/>
      <color indexed="8"/>
      <name val="smartSimSun"/>
      <charset val="134"/>
    </font>
    <font>
      <sz val="9"/>
      <color indexed="8"/>
      <name val="smartSimSun"/>
      <charset val="134"/>
    </font>
    <font>
      <b/>
      <sz val="14"/>
      <color indexed="8"/>
      <name val="smartSimSun"/>
      <charset val="134"/>
    </font>
    <font>
      <sz val="9"/>
      <color indexed="8"/>
      <name val="Arial Narrow"/>
      <charset val="134"/>
    </font>
    <font>
      <sz val="9"/>
      <color indexed="8"/>
      <name val="宋体"/>
      <charset val="134"/>
    </font>
    <font>
      <u/>
      <sz val="9"/>
      <color indexed="8"/>
      <name val="smart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1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7" applyNumberFormat="0" applyAlignment="0" applyProtection="0">
      <alignment vertical="center"/>
    </xf>
    <xf numFmtId="0" fontId="21" fillId="11" borderId="13" applyNumberFormat="0" applyAlignment="0" applyProtection="0">
      <alignment vertical="center"/>
    </xf>
    <xf numFmtId="0" fontId="22" fillId="12" borderId="1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9"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shrinkToFit="1"/>
    </xf>
    <xf numFmtId="0" fontId="2" fillId="0" borderId="6" xfId="0" applyFont="1" applyBorder="1" applyAlignment="1">
      <alignment horizontal="left" shrinkToFit="1"/>
    </xf>
    <xf numFmtId="0" fontId="2" fillId="0" borderId="6" xfId="0" applyFont="1" applyBorder="1" applyAlignment="1">
      <alignment horizontal="center" shrinkToFit="1"/>
    </xf>
    <xf numFmtId="0" fontId="4" fillId="0" borderId="6" xfId="0" applyFont="1" applyBorder="1" applyAlignment="1">
      <alignment horizontal="right" shrinkToFit="1"/>
    </xf>
    <xf numFmtId="0" fontId="4" fillId="0" borderId="7" xfId="0" applyFont="1" applyBorder="1" applyAlignment="1">
      <alignment horizontal="right" shrinkToFit="1"/>
    </xf>
    <xf numFmtId="176" fontId="4" fillId="0" borderId="6" xfId="0" applyNumberFormat="1" applyFont="1" applyBorder="1" applyAlignment="1">
      <alignment horizontal="right" shrinkToFit="1"/>
    </xf>
    <xf numFmtId="176" fontId="4" fillId="0" borderId="7" xfId="0" applyNumberFormat="1" applyFont="1" applyBorder="1" applyAlignment="1">
      <alignment horizontal="right" shrinkToFit="1"/>
    </xf>
    <xf numFmtId="176" fontId="5" fillId="0" borderId="7" xfId="0" applyNumberFormat="1" applyFont="1" applyBorder="1" applyAlignment="1">
      <alignment horizontal="right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right" vertical="center" shrinkToFit="1"/>
    </xf>
    <xf numFmtId="176" fontId="6" fillId="0" borderId="8" xfId="0" applyNumberFormat="1" applyFont="1" applyBorder="1" applyAlignment="1">
      <alignment horizontal="left"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176" fontId="4" fillId="0" borderId="7" xfId="0" applyNumberFormat="1" applyFont="1" applyBorder="1" applyAlignment="1">
      <alignment horizontal="right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shrinkToFit="1"/>
    </xf>
    <xf numFmtId="176" fontId="4" fillId="0" borderId="12" xfId="0" applyNumberFormat="1" applyFont="1" applyBorder="1" applyAlignment="1">
      <alignment horizontal="right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E12" sqref="E12"/>
    </sheetView>
  </sheetViews>
  <sheetFormatPr defaultColWidth="9" defaultRowHeight="14.25" outlineLevelCol="4"/>
  <cols>
    <col min="1" max="2" width="12.25" customWidth="1"/>
    <col min="3" max="3" width="24.375" customWidth="1"/>
    <col min="4" max="4" width="20.375" customWidth="1"/>
    <col min="5" max="5" width="12.25" customWidth="1"/>
    <col min="6" max="6" width="20" customWidth="1"/>
  </cols>
  <sheetData>
    <row r="1" ht="32.95" customHeight="1" spans="1:5">
      <c r="A1" s="1" t="s">
        <v>0</v>
      </c>
      <c r="B1" s="1"/>
      <c r="C1" s="1"/>
      <c r="D1" s="1"/>
      <c r="E1" s="1"/>
    </row>
    <row r="2" ht="13.9" customHeight="1" spans="1:5">
      <c r="A2" s="2" t="s">
        <v>1</v>
      </c>
      <c r="B2" s="2"/>
      <c r="C2" s="2"/>
      <c r="D2" s="2" t="s">
        <v>2</v>
      </c>
      <c r="E2" s="2"/>
    </row>
    <row r="3" ht="13.9" customHeight="1" spans="1:5">
      <c r="A3" s="2" t="s">
        <v>3</v>
      </c>
      <c r="B3" s="2"/>
      <c r="C3" s="2"/>
      <c r="E3" s="18"/>
    </row>
    <row r="4" ht="27.85" customHeight="1" spans="1:5">
      <c r="A4" s="19" t="s">
        <v>4</v>
      </c>
      <c r="B4" s="20" t="s">
        <v>5</v>
      </c>
      <c r="C4" s="20" t="s">
        <v>6</v>
      </c>
      <c r="D4" s="20"/>
      <c r="E4" s="21" t="s">
        <v>7</v>
      </c>
    </row>
    <row r="5" ht="27.85" customHeight="1" spans="1:5">
      <c r="A5" s="22" t="s">
        <v>8</v>
      </c>
      <c r="B5" s="23" t="s">
        <v>9</v>
      </c>
      <c r="C5" s="23" t="s">
        <v>10</v>
      </c>
      <c r="D5" s="23"/>
      <c r="E5" s="24">
        <f>'【5.1】工程量清单表(2位小数)'!C41</f>
        <v>1980.0424</v>
      </c>
    </row>
    <row r="6" ht="27.85" customHeight="1" spans="1:5">
      <c r="A6" s="22" t="s">
        <v>11</v>
      </c>
      <c r="B6" s="23" t="s">
        <v>12</v>
      </c>
      <c r="C6" s="23" t="s">
        <v>13</v>
      </c>
      <c r="D6" s="23"/>
      <c r="E6" s="24">
        <f>'【5.1】工程量清单表(2位小数)'!C84</f>
        <v>58326.16</v>
      </c>
    </row>
    <row r="7" ht="27.85" customHeight="1" spans="1:5">
      <c r="A7" s="22" t="s">
        <v>14</v>
      </c>
      <c r="B7" s="22" t="s">
        <v>15</v>
      </c>
      <c r="C7" s="22"/>
      <c r="D7" s="22"/>
      <c r="E7" s="24">
        <f>E6+E5</f>
        <v>60306.2024</v>
      </c>
    </row>
    <row r="8" ht="27.85" customHeight="1" spans="1:5">
      <c r="A8" s="22" t="s">
        <v>16</v>
      </c>
      <c r="B8" s="25" t="s">
        <v>17</v>
      </c>
      <c r="C8" s="25"/>
      <c r="D8" s="25"/>
      <c r="E8" s="24"/>
    </row>
    <row r="9" ht="27.85" customHeight="1" spans="1:5">
      <c r="A9" s="22" t="s">
        <v>18</v>
      </c>
      <c r="B9" s="26" t="s">
        <v>19</v>
      </c>
      <c r="C9" s="26"/>
      <c r="D9" s="26"/>
      <c r="E9" s="24">
        <f>E7</f>
        <v>60306.2024</v>
      </c>
    </row>
    <row r="10" ht="27.1" customHeight="1" spans="1:5">
      <c r="A10" s="22" t="s">
        <v>20</v>
      </c>
      <c r="B10" s="25" t="s">
        <v>21</v>
      </c>
      <c r="C10" s="25"/>
      <c r="D10" s="25"/>
      <c r="E10" s="24"/>
    </row>
    <row r="11" ht="27.85" customHeight="1" spans="1:5">
      <c r="A11" s="22" t="s">
        <v>22</v>
      </c>
      <c r="B11" s="25" t="s">
        <v>23</v>
      </c>
      <c r="C11" s="25"/>
      <c r="D11" s="25"/>
      <c r="E11" s="24"/>
    </row>
    <row r="12" ht="27.85" customHeight="1" spans="1:5">
      <c r="A12" s="15" t="s">
        <v>24</v>
      </c>
      <c r="B12" s="27" t="s">
        <v>25</v>
      </c>
      <c r="C12" s="27"/>
      <c r="D12" s="27"/>
      <c r="E12" s="28">
        <v>60306.2</v>
      </c>
    </row>
  </sheetData>
  <mergeCells count="13">
    <mergeCell ref="A1:E1"/>
    <mergeCell ref="A2:C2"/>
    <mergeCell ref="D2:E2"/>
    <mergeCell ref="A3:C3"/>
    <mergeCell ref="C4:D4"/>
    <mergeCell ref="C5:D5"/>
    <mergeCell ref="C6:D6"/>
    <mergeCell ref="B7:D7"/>
    <mergeCell ref="B8:D8"/>
    <mergeCell ref="B9:D9"/>
    <mergeCell ref="B10:D10"/>
    <mergeCell ref="B11:D11"/>
    <mergeCell ref="B12:D12"/>
  </mergeCells>
  <pageMargins left="0.98" right="0.12" top="0.315" bottom="0.315" header="0" footer="0"/>
  <pageSetup paperSize="9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6"/>
  <sheetViews>
    <sheetView topLeftCell="A58" workbookViewId="0">
      <selection activeCell="F52" sqref="F52"/>
    </sheetView>
  </sheetViews>
  <sheetFormatPr defaultColWidth="9" defaultRowHeight="14.25" outlineLevelCol="5"/>
  <cols>
    <col min="1" max="1" width="8.125" customWidth="1"/>
    <col min="2" max="2" width="35.1166666666667" customWidth="1"/>
    <col min="3" max="3" width="8.125" customWidth="1"/>
    <col min="4" max="5" width="9.75" customWidth="1"/>
    <col min="6" max="6" width="10.625" customWidth="1"/>
    <col min="7" max="7" width="20" customWidth="1"/>
  </cols>
  <sheetData>
    <row r="1" ht="32.95" customHeight="1" spans="1:6">
      <c r="A1" s="1" t="s">
        <v>26</v>
      </c>
      <c r="B1" s="1"/>
      <c r="C1" s="1"/>
      <c r="D1" s="1"/>
      <c r="E1" s="1"/>
      <c r="F1" s="1"/>
    </row>
    <row r="2" ht="16.85" customHeight="1" spans="1:6">
      <c r="A2" s="2" t="s">
        <v>27</v>
      </c>
      <c r="B2" s="2"/>
      <c r="C2" s="2"/>
      <c r="D2" s="2"/>
      <c r="E2" s="2" t="s">
        <v>28</v>
      </c>
      <c r="F2" s="2"/>
    </row>
    <row r="3" ht="32.95" customHeight="1" spans="1:6">
      <c r="A3" s="3" t="s">
        <v>10</v>
      </c>
      <c r="B3" s="3"/>
      <c r="C3" s="3"/>
      <c r="D3" s="3"/>
      <c r="E3" s="3"/>
      <c r="F3" s="3"/>
    </row>
    <row r="4" ht="16.85" customHeight="1" spans="1:6">
      <c r="A4" s="4" t="s">
        <v>29</v>
      </c>
      <c r="B4" s="5" t="s">
        <v>30</v>
      </c>
      <c r="C4" s="5" t="s">
        <v>31</v>
      </c>
      <c r="D4" s="5" t="s">
        <v>32</v>
      </c>
      <c r="E4" s="5" t="s">
        <v>33</v>
      </c>
      <c r="F4" s="6" t="s">
        <v>34</v>
      </c>
    </row>
    <row r="5" ht="16.1" customHeight="1" spans="1:6">
      <c r="A5" s="7" t="s">
        <v>35</v>
      </c>
      <c r="B5" s="8" t="s">
        <v>36</v>
      </c>
      <c r="C5" s="9"/>
      <c r="D5" s="10"/>
      <c r="E5" s="10"/>
      <c r="F5" s="11"/>
    </row>
    <row r="6" ht="16.85" customHeight="1" spans="1:6">
      <c r="A6" s="7" t="s">
        <v>37</v>
      </c>
      <c r="B6" s="8" t="s">
        <v>38</v>
      </c>
      <c r="C6" s="9"/>
      <c r="D6" s="10"/>
      <c r="E6" s="10"/>
      <c r="F6" s="11"/>
    </row>
    <row r="7" ht="16.1" customHeight="1" spans="1:6">
      <c r="A7" s="7" t="s">
        <v>39</v>
      </c>
      <c r="B7" s="8" t="s">
        <v>40</v>
      </c>
      <c r="C7" s="9" t="s">
        <v>41</v>
      </c>
      <c r="D7" s="12">
        <v>1</v>
      </c>
      <c r="E7" s="12">
        <f>0.92*164.83</f>
        <v>151.6436</v>
      </c>
      <c r="F7" s="13">
        <f t="shared" ref="F7:F12" si="0">D7*E7</f>
        <v>151.6436</v>
      </c>
    </row>
    <row r="8" ht="16.1" customHeight="1" spans="1:6">
      <c r="A8" s="7" t="s">
        <v>42</v>
      </c>
      <c r="B8" s="8" t="s">
        <v>43</v>
      </c>
      <c r="C8" s="9" t="s">
        <v>41</v>
      </c>
      <c r="D8" s="12">
        <v>1</v>
      </c>
      <c r="E8" s="12">
        <f>0.92*500</f>
        <v>460</v>
      </c>
      <c r="F8" s="14">
        <f t="shared" si="0"/>
        <v>460</v>
      </c>
    </row>
    <row r="9" ht="16.85" customHeight="1" spans="1:6">
      <c r="A9" s="7" t="s">
        <v>44</v>
      </c>
      <c r="B9" s="8" t="s">
        <v>45</v>
      </c>
      <c r="C9" s="9"/>
      <c r="D9" s="12"/>
      <c r="E9" s="12"/>
      <c r="F9" s="13"/>
    </row>
    <row r="10" ht="16.1" customHeight="1" spans="1:6">
      <c r="A10" s="7" t="s">
        <v>46</v>
      </c>
      <c r="B10" s="8" t="s">
        <v>47</v>
      </c>
      <c r="C10" s="9" t="s">
        <v>41</v>
      </c>
      <c r="D10" s="12">
        <v>1</v>
      </c>
      <c r="E10" s="12">
        <f>0.92*126.8</f>
        <v>116.656</v>
      </c>
      <c r="F10" s="14">
        <f t="shared" si="0"/>
        <v>116.656</v>
      </c>
    </row>
    <row r="11" ht="16.1" customHeight="1" spans="1:6">
      <c r="A11" s="7" t="s">
        <v>48</v>
      </c>
      <c r="B11" s="8" t="s">
        <v>49</v>
      </c>
      <c r="C11" s="9" t="s">
        <v>41</v>
      </c>
      <c r="D11" s="12">
        <v>1</v>
      </c>
      <c r="E11" s="12">
        <f>0.92*190.19</f>
        <v>174.9748</v>
      </c>
      <c r="F11" s="14">
        <f t="shared" si="0"/>
        <v>174.9748</v>
      </c>
    </row>
    <row r="12" ht="16.85" customHeight="1" spans="1:6">
      <c r="A12" s="7" t="s">
        <v>50</v>
      </c>
      <c r="B12" s="8" t="s">
        <v>51</v>
      </c>
      <c r="C12" s="9" t="s">
        <v>41</v>
      </c>
      <c r="D12" s="12">
        <v>1</v>
      </c>
      <c r="E12" s="12">
        <f>0.92*948.5</f>
        <v>872.62</v>
      </c>
      <c r="F12" s="14">
        <f t="shared" si="0"/>
        <v>872.62</v>
      </c>
    </row>
    <row r="13" ht="16.1" customHeight="1" spans="1:6">
      <c r="A13" s="7" t="s">
        <v>52</v>
      </c>
      <c r="B13" s="8" t="s">
        <v>53</v>
      </c>
      <c r="C13" s="9"/>
      <c r="D13" s="12"/>
      <c r="E13" s="12"/>
      <c r="F13" s="13"/>
    </row>
    <row r="14" ht="16.1" customHeight="1" spans="1:6">
      <c r="A14" s="7" t="s">
        <v>54</v>
      </c>
      <c r="B14" s="8" t="s">
        <v>55</v>
      </c>
      <c r="C14" s="9" t="s">
        <v>41</v>
      </c>
      <c r="D14" s="12">
        <v>1</v>
      </c>
      <c r="E14" s="12">
        <f>0.92*95.1</f>
        <v>87.492</v>
      </c>
      <c r="F14" s="14">
        <f>D14*E14</f>
        <v>87.492</v>
      </c>
    </row>
    <row r="15" ht="16.85" customHeight="1" spans="1:6">
      <c r="A15" s="7" t="s">
        <v>56</v>
      </c>
      <c r="B15" s="8" t="s">
        <v>57</v>
      </c>
      <c r="C15" s="9"/>
      <c r="D15" s="12"/>
      <c r="E15" s="12"/>
      <c r="F15" s="13"/>
    </row>
    <row r="16" ht="16.1" customHeight="1" spans="1:6">
      <c r="A16" s="7" t="s">
        <v>58</v>
      </c>
      <c r="B16" s="8" t="s">
        <v>57</v>
      </c>
      <c r="C16" s="9" t="s">
        <v>41</v>
      </c>
      <c r="D16" s="12">
        <v>1</v>
      </c>
      <c r="E16" s="12">
        <f>0.92*126.8</f>
        <v>116.656</v>
      </c>
      <c r="F16" s="14">
        <f>D16*E16</f>
        <v>116.656</v>
      </c>
    </row>
    <row r="17" ht="16.1" customHeight="1" spans="1:6">
      <c r="A17" s="7"/>
      <c r="B17" s="8"/>
      <c r="C17" s="9"/>
      <c r="D17" s="10"/>
      <c r="E17" s="10"/>
      <c r="F17" s="11"/>
    </row>
    <row r="18" ht="16.85" customHeight="1" spans="1:6">
      <c r="A18" s="7"/>
      <c r="B18" s="8"/>
      <c r="C18" s="9"/>
      <c r="D18" s="10"/>
      <c r="E18" s="10"/>
      <c r="F18" s="11"/>
    </row>
    <row r="19" ht="16.1" customHeight="1" spans="1:6">
      <c r="A19" s="7"/>
      <c r="B19" s="8"/>
      <c r="C19" s="9"/>
      <c r="D19" s="10"/>
      <c r="E19" s="10"/>
      <c r="F19" s="11"/>
    </row>
    <row r="20" ht="16.1" customHeight="1" spans="1:6">
      <c r="A20" s="7"/>
      <c r="B20" s="8"/>
      <c r="C20" s="9"/>
      <c r="D20" s="10"/>
      <c r="E20" s="10"/>
      <c r="F20" s="11"/>
    </row>
    <row r="21" ht="16.85" customHeight="1" spans="1:6">
      <c r="A21" s="7"/>
      <c r="B21" s="8"/>
      <c r="C21" s="9"/>
      <c r="D21" s="10"/>
      <c r="E21" s="10"/>
      <c r="F21" s="11"/>
    </row>
    <row r="22" ht="16.1" customHeight="1" spans="1:6">
      <c r="A22" s="7"/>
      <c r="B22" s="8"/>
      <c r="C22" s="9"/>
      <c r="D22" s="10"/>
      <c r="E22" s="10"/>
      <c r="F22" s="11"/>
    </row>
    <row r="23" ht="16.1" customHeight="1" spans="1:6">
      <c r="A23" s="7"/>
      <c r="B23" s="8"/>
      <c r="C23" s="9"/>
      <c r="D23" s="10"/>
      <c r="E23" s="10"/>
      <c r="F23" s="11"/>
    </row>
    <row r="24" ht="16.85" customHeight="1" spans="1:6">
      <c r="A24" s="7"/>
      <c r="B24" s="8"/>
      <c r="C24" s="9"/>
      <c r="D24" s="10"/>
      <c r="E24" s="10"/>
      <c r="F24" s="11"/>
    </row>
    <row r="25" ht="16.1" customHeight="1" spans="1:6">
      <c r="A25" s="7"/>
      <c r="B25" s="8"/>
      <c r="C25" s="9"/>
      <c r="D25" s="10"/>
      <c r="E25" s="10"/>
      <c r="F25" s="11"/>
    </row>
    <row r="26" ht="16.85" customHeight="1" spans="1:6">
      <c r="A26" s="7"/>
      <c r="B26" s="8"/>
      <c r="C26" s="9"/>
      <c r="D26" s="10"/>
      <c r="E26" s="10"/>
      <c r="F26" s="11"/>
    </row>
    <row r="27" ht="16.1" customHeight="1" spans="1:6">
      <c r="A27" s="7"/>
      <c r="B27" s="8"/>
      <c r="C27" s="9"/>
      <c r="D27" s="10"/>
      <c r="E27" s="10"/>
      <c r="F27" s="11"/>
    </row>
    <row r="28" ht="16.1" customHeight="1" spans="1:6">
      <c r="A28" s="7"/>
      <c r="B28" s="8"/>
      <c r="C28" s="9"/>
      <c r="D28" s="10"/>
      <c r="E28" s="10"/>
      <c r="F28" s="11"/>
    </row>
    <row r="29" ht="16.85" customHeight="1" spans="1:6">
      <c r="A29" s="7"/>
      <c r="B29" s="8"/>
      <c r="C29" s="9"/>
      <c r="D29" s="10"/>
      <c r="E29" s="10"/>
      <c r="F29" s="11"/>
    </row>
    <row r="30" ht="16.1" customHeight="1" spans="1:6">
      <c r="A30" s="7"/>
      <c r="B30" s="8"/>
      <c r="C30" s="9"/>
      <c r="D30" s="10"/>
      <c r="E30" s="10"/>
      <c r="F30" s="11"/>
    </row>
    <row r="31" ht="16.1" customHeight="1" spans="1:6">
      <c r="A31" s="7"/>
      <c r="B31" s="8"/>
      <c r="C31" s="9"/>
      <c r="D31" s="10"/>
      <c r="E31" s="10"/>
      <c r="F31" s="11"/>
    </row>
    <row r="32" ht="16.85" customHeight="1" spans="1:6">
      <c r="A32" s="7"/>
      <c r="B32" s="8"/>
      <c r="C32" s="9"/>
      <c r="D32" s="10"/>
      <c r="E32" s="10"/>
      <c r="F32" s="11"/>
    </row>
    <row r="33" ht="16.1" customHeight="1" spans="1:6">
      <c r="A33" s="7"/>
      <c r="B33" s="8"/>
      <c r="C33" s="9"/>
      <c r="D33" s="10"/>
      <c r="E33" s="10"/>
      <c r="F33" s="11"/>
    </row>
    <row r="34" ht="16.1" customHeight="1" spans="1:6">
      <c r="A34" s="7"/>
      <c r="B34" s="8"/>
      <c r="C34" s="9"/>
      <c r="D34" s="10"/>
      <c r="E34" s="10"/>
      <c r="F34" s="11"/>
    </row>
    <row r="35" ht="16.85" customHeight="1" spans="1:6">
      <c r="A35" s="7"/>
      <c r="B35" s="8"/>
      <c r="C35" s="9"/>
      <c r="D35" s="10"/>
      <c r="E35" s="10"/>
      <c r="F35" s="11"/>
    </row>
    <row r="36" ht="16.1" customHeight="1" spans="1:6">
      <c r="A36" s="7"/>
      <c r="B36" s="8"/>
      <c r="C36" s="9"/>
      <c r="D36" s="10"/>
      <c r="E36" s="10"/>
      <c r="F36" s="11"/>
    </row>
    <row r="37" ht="16.1" customHeight="1" spans="1:6">
      <c r="A37" s="7"/>
      <c r="B37" s="8"/>
      <c r="C37" s="9"/>
      <c r="D37" s="10"/>
      <c r="E37" s="10"/>
      <c r="F37" s="11"/>
    </row>
    <row r="38" ht="16.85" customHeight="1" spans="1:6">
      <c r="A38" s="7"/>
      <c r="B38" s="8"/>
      <c r="C38" s="9"/>
      <c r="D38" s="10"/>
      <c r="E38" s="10"/>
      <c r="F38" s="11"/>
    </row>
    <row r="39" ht="16.1" customHeight="1" spans="1:6">
      <c r="A39" s="7"/>
      <c r="B39" s="8"/>
      <c r="C39" s="9"/>
      <c r="D39" s="10"/>
      <c r="E39" s="10"/>
      <c r="F39" s="11"/>
    </row>
    <row r="40" ht="16.1" customHeight="1" spans="1:6">
      <c r="A40" s="7"/>
      <c r="B40" s="8"/>
      <c r="C40" s="9"/>
      <c r="D40" s="10"/>
      <c r="E40" s="10"/>
      <c r="F40" s="11"/>
    </row>
    <row r="41" ht="32.95" customHeight="1" spans="1:6">
      <c r="A41" s="15"/>
      <c r="B41" s="16" t="s">
        <v>59</v>
      </c>
      <c r="C41" s="17">
        <f>SUM(F7:F16)</f>
        <v>1980.0424</v>
      </c>
      <c r="D41" s="17"/>
      <c r="E41" s="15"/>
      <c r="F41" s="15"/>
    </row>
    <row r="42" ht="16.1" customHeight="1" spans="1:6">
      <c r="A42" s="2"/>
      <c r="B42" s="2"/>
      <c r="C42" s="2"/>
      <c r="D42" s="2"/>
      <c r="E42" s="2"/>
      <c r="F42" s="2"/>
    </row>
    <row r="43" ht="16.85" customHeight="1" spans="1:6">
      <c r="A43" s="2"/>
      <c r="B43" s="2"/>
      <c r="C43" s="2"/>
      <c r="D43" s="2"/>
      <c r="E43" s="2"/>
      <c r="F43" s="2"/>
    </row>
    <row r="44" ht="32.95" customHeight="1" spans="1:6">
      <c r="A44" s="1" t="s">
        <v>26</v>
      </c>
      <c r="B44" s="1"/>
      <c r="C44" s="1"/>
      <c r="D44" s="1"/>
      <c r="E44" s="1"/>
      <c r="F44" s="1"/>
    </row>
    <row r="45" ht="16.85" customHeight="1" spans="1:6">
      <c r="A45" s="2" t="s">
        <v>27</v>
      </c>
      <c r="B45" s="2"/>
      <c r="C45" s="2"/>
      <c r="D45" s="2"/>
      <c r="E45" s="2" t="s">
        <v>28</v>
      </c>
      <c r="F45" s="2"/>
    </row>
    <row r="46" ht="32.95" customHeight="1" spans="1:6">
      <c r="A46" s="3" t="s">
        <v>13</v>
      </c>
      <c r="B46" s="3"/>
      <c r="C46" s="3"/>
      <c r="D46" s="3"/>
      <c r="E46" s="3"/>
      <c r="F46" s="3"/>
    </row>
    <row r="47" ht="16.85" customHeight="1" spans="1:6">
      <c r="A47" s="4" t="s">
        <v>29</v>
      </c>
      <c r="B47" s="5" t="s">
        <v>30</v>
      </c>
      <c r="C47" s="5" t="s">
        <v>31</v>
      </c>
      <c r="D47" s="5" t="s">
        <v>32</v>
      </c>
      <c r="E47" s="5" t="s">
        <v>33</v>
      </c>
      <c r="F47" s="6" t="s">
        <v>34</v>
      </c>
    </row>
    <row r="48" ht="16.1" customHeight="1" spans="1:6">
      <c r="A48" s="7" t="s">
        <v>60</v>
      </c>
      <c r="B48" s="8" t="s">
        <v>61</v>
      </c>
      <c r="C48" s="9"/>
      <c r="D48" s="10"/>
      <c r="E48" s="10"/>
      <c r="F48" s="11"/>
    </row>
    <row r="49" ht="16.85" customHeight="1" spans="1:6">
      <c r="A49" s="7" t="s">
        <v>39</v>
      </c>
      <c r="B49" s="8" t="s">
        <v>62</v>
      </c>
      <c r="C49" s="9" t="s">
        <v>63</v>
      </c>
      <c r="D49" s="12">
        <v>3500</v>
      </c>
      <c r="E49" s="12">
        <f>0.92*3.94</f>
        <v>3.6248</v>
      </c>
      <c r="F49" s="14">
        <f t="shared" ref="F49:F54" si="1">D49*E49</f>
        <v>12686.8</v>
      </c>
    </row>
    <row r="50" ht="16.1" customHeight="1" spans="1:6">
      <c r="A50" s="7" t="s">
        <v>64</v>
      </c>
      <c r="B50" s="8" t="s">
        <v>65</v>
      </c>
      <c r="C50" s="9"/>
      <c r="D50" s="12"/>
      <c r="E50" s="12"/>
      <c r="F50" s="13"/>
    </row>
    <row r="51" ht="16.1" customHeight="1" spans="1:6">
      <c r="A51" s="7" t="s">
        <v>66</v>
      </c>
      <c r="B51" s="8" t="s">
        <v>67</v>
      </c>
      <c r="C51" s="9"/>
      <c r="D51" s="12"/>
      <c r="E51" s="12"/>
      <c r="F51" s="13"/>
    </row>
    <row r="52" ht="16.85" customHeight="1" spans="1:6">
      <c r="A52" s="7" t="s">
        <v>42</v>
      </c>
      <c r="B52" s="8" t="s">
        <v>68</v>
      </c>
      <c r="C52" s="9" t="s">
        <v>63</v>
      </c>
      <c r="D52" s="12">
        <v>3500</v>
      </c>
      <c r="E52" s="12">
        <f>0.92*13.08</f>
        <v>12.0336</v>
      </c>
      <c r="F52" s="14">
        <f t="shared" si="1"/>
        <v>42117.6</v>
      </c>
    </row>
    <row r="53" ht="16.1" customHeight="1" spans="1:6">
      <c r="A53" s="7" t="s">
        <v>69</v>
      </c>
      <c r="B53" s="8" t="s">
        <v>70</v>
      </c>
      <c r="C53" s="9"/>
      <c r="D53" s="12"/>
      <c r="E53" s="12"/>
      <c r="F53" s="13"/>
    </row>
    <row r="54" ht="16.1" customHeight="1" spans="1:6">
      <c r="A54" s="7" t="s">
        <v>42</v>
      </c>
      <c r="B54" s="8" t="s">
        <v>71</v>
      </c>
      <c r="C54" s="9" t="s">
        <v>72</v>
      </c>
      <c r="D54" s="12">
        <v>6600</v>
      </c>
      <c r="E54" s="12">
        <f>0.92*0.58</f>
        <v>0.5336</v>
      </c>
      <c r="F54" s="14">
        <f t="shared" si="1"/>
        <v>3521.76</v>
      </c>
    </row>
    <row r="55" ht="16.85" customHeight="1" spans="1:6">
      <c r="A55" s="7"/>
      <c r="B55" s="8"/>
      <c r="C55" s="9"/>
      <c r="D55" s="10"/>
      <c r="E55" s="10"/>
      <c r="F55" s="11"/>
    </row>
    <row r="56" ht="16.1" customHeight="1" spans="1:6">
      <c r="A56" s="7"/>
      <c r="B56" s="8"/>
      <c r="C56" s="9"/>
      <c r="D56" s="10"/>
      <c r="E56" s="10"/>
      <c r="F56" s="11"/>
    </row>
    <row r="57" ht="16.1" customHeight="1" spans="1:6">
      <c r="A57" s="7"/>
      <c r="B57" s="8"/>
      <c r="C57" s="9"/>
      <c r="D57" s="10"/>
      <c r="E57" s="10"/>
      <c r="F57" s="11"/>
    </row>
    <row r="58" ht="16.85" customHeight="1" spans="1:6">
      <c r="A58" s="7"/>
      <c r="B58" s="8"/>
      <c r="C58" s="9"/>
      <c r="D58" s="10"/>
      <c r="E58" s="10"/>
      <c r="F58" s="11"/>
    </row>
    <row r="59" ht="16.1" customHeight="1" spans="1:6">
      <c r="A59" s="7"/>
      <c r="B59" s="8"/>
      <c r="C59" s="9"/>
      <c r="D59" s="10"/>
      <c r="E59" s="10"/>
      <c r="F59" s="11"/>
    </row>
    <row r="60" ht="16.1" customHeight="1" spans="1:6">
      <c r="A60" s="7"/>
      <c r="B60" s="8"/>
      <c r="C60" s="9"/>
      <c r="D60" s="10"/>
      <c r="E60" s="10"/>
      <c r="F60" s="11"/>
    </row>
    <row r="61" ht="16.85" customHeight="1" spans="1:6">
      <c r="A61" s="7"/>
      <c r="B61" s="8"/>
      <c r="C61" s="9"/>
      <c r="D61" s="10"/>
      <c r="E61" s="10"/>
      <c r="F61" s="11"/>
    </row>
    <row r="62" ht="16.1" customHeight="1" spans="1:6">
      <c r="A62" s="7"/>
      <c r="B62" s="8"/>
      <c r="C62" s="9"/>
      <c r="D62" s="10"/>
      <c r="E62" s="10"/>
      <c r="F62" s="11"/>
    </row>
    <row r="63" ht="16.1" customHeight="1" spans="1:6">
      <c r="A63" s="7"/>
      <c r="B63" s="8"/>
      <c r="C63" s="9"/>
      <c r="D63" s="10"/>
      <c r="E63" s="10"/>
      <c r="F63" s="11"/>
    </row>
    <row r="64" ht="16.85" customHeight="1" spans="1:6">
      <c r="A64" s="7"/>
      <c r="B64" s="8"/>
      <c r="C64" s="9"/>
      <c r="D64" s="10"/>
      <c r="E64" s="10"/>
      <c r="F64" s="11"/>
    </row>
    <row r="65" ht="16.1" customHeight="1" spans="1:6">
      <c r="A65" s="7"/>
      <c r="B65" s="8"/>
      <c r="C65" s="9"/>
      <c r="D65" s="10"/>
      <c r="E65" s="10"/>
      <c r="F65" s="11"/>
    </row>
    <row r="66" ht="16.1" customHeight="1" spans="1:6">
      <c r="A66" s="7"/>
      <c r="B66" s="8"/>
      <c r="C66" s="9"/>
      <c r="D66" s="10"/>
      <c r="E66" s="10"/>
      <c r="F66" s="11"/>
    </row>
    <row r="67" ht="16.85" customHeight="1" spans="1:6">
      <c r="A67" s="7"/>
      <c r="B67" s="8"/>
      <c r="C67" s="9"/>
      <c r="D67" s="10"/>
      <c r="E67" s="10"/>
      <c r="F67" s="11"/>
    </row>
    <row r="68" ht="16.1" customHeight="1" spans="1:6">
      <c r="A68" s="7"/>
      <c r="B68" s="8"/>
      <c r="C68" s="9"/>
      <c r="D68" s="10"/>
      <c r="E68" s="10"/>
      <c r="F68" s="11"/>
    </row>
    <row r="69" ht="16.85" customHeight="1" spans="1:6">
      <c r="A69" s="7"/>
      <c r="B69" s="8"/>
      <c r="C69" s="9"/>
      <c r="D69" s="10"/>
      <c r="E69" s="10"/>
      <c r="F69" s="11"/>
    </row>
    <row r="70" ht="16.1" customHeight="1" spans="1:6">
      <c r="A70" s="7"/>
      <c r="B70" s="8"/>
      <c r="C70" s="9"/>
      <c r="D70" s="10"/>
      <c r="E70" s="10"/>
      <c r="F70" s="11"/>
    </row>
    <row r="71" ht="16.1" customHeight="1" spans="1:6">
      <c r="A71" s="7"/>
      <c r="B71" s="8"/>
      <c r="C71" s="9"/>
      <c r="D71" s="10"/>
      <c r="E71" s="10"/>
      <c r="F71" s="11"/>
    </row>
    <row r="72" ht="16.85" customHeight="1" spans="1:6">
      <c r="A72" s="7"/>
      <c r="B72" s="8"/>
      <c r="C72" s="9"/>
      <c r="D72" s="10"/>
      <c r="E72" s="10"/>
      <c r="F72" s="11"/>
    </row>
    <row r="73" ht="16.1" customHeight="1" spans="1:6">
      <c r="A73" s="7"/>
      <c r="B73" s="8"/>
      <c r="C73" s="9"/>
      <c r="D73" s="10"/>
      <c r="E73" s="10"/>
      <c r="F73" s="11"/>
    </row>
    <row r="74" ht="16.1" customHeight="1" spans="1:6">
      <c r="A74" s="7"/>
      <c r="B74" s="8"/>
      <c r="C74" s="9"/>
      <c r="D74" s="10"/>
      <c r="E74" s="10"/>
      <c r="F74" s="11"/>
    </row>
    <row r="75" ht="16.85" customHeight="1" spans="1:6">
      <c r="A75" s="7"/>
      <c r="B75" s="8"/>
      <c r="C75" s="9"/>
      <c r="D75" s="10"/>
      <c r="E75" s="10"/>
      <c r="F75" s="11"/>
    </row>
    <row r="76" ht="16.1" customHeight="1" spans="1:6">
      <c r="A76" s="7"/>
      <c r="B76" s="8"/>
      <c r="C76" s="9"/>
      <c r="D76" s="10"/>
      <c r="E76" s="10"/>
      <c r="F76" s="11"/>
    </row>
    <row r="77" ht="16.1" customHeight="1" spans="1:6">
      <c r="A77" s="7"/>
      <c r="B77" s="8"/>
      <c r="C77" s="9"/>
      <c r="D77" s="10"/>
      <c r="E77" s="10"/>
      <c r="F77" s="11"/>
    </row>
    <row r="78" ht="16.85" customHeight="1" spans="1:6">
      <c r="A78" s="7"/>
      <c r="B78" s="8"/>
      <c r="C78" s="9"/>
      <c r="D78" s="10"/>
      <c r="E78" s="10"/>
      <c r="F78" s="11"/>
    </row>
    <row r="79" ht="16.1" customHeight="1" spans="1:6">
      <c r="A79" s="7"/>
      <c r="B79" s="8"/>
      <c r="C79" s="9"/>
      <c r="D79" s="10"/>
      <c r="E79" s="10"/>
      <c r="F79" s="11"/>
    </row>
    <row r="80" ht="16.1" customHeight="1" spans="1:6">
      <c r="A80" s="7"/>
      <c r="B80" s="8"/>
      <c r="C80" s="9"/>
      <c r="D80" s="10"/>
      <c r="E80" s="10"/>
      <c r="F80" s="11"/>
    </row>
    <row r="81" ht="16.85" customHeight="1" spans="1:6">
      <c r="A81" s="7"/>
      <c r="B81" s="8"/>
      <c r="C81" s="9"/>
      <c r="D81" s="10"/>
      <c r="E81" s="10"/>
      <c r="F81" s="11"/>
    </row>
    <row r="82" ht="16.1" customHeight="1" spans="1:6">
      <c r="A82" s="7"/>
      <c r="B82" s="8"/>
      <c r="C82" s="9"/>
      <c r="D82" s="10"/>
      <c r="E82" s="10"/>
      <c r="F82" s="11"/>
    </row>
    <row r="83" ht="16.1" customHeight="1" spans="1:6">
      <c r="A83" s="7"/>
      <c r="B83" s="8"/>
      <c r="C83" s="9"/>
      <c r="D83" s="10"/>
      <c r="E83" s="10"/>
      <c r="F83" s="11"/>
    </row>
    <row r="84" ht="32.95" customHeight="1" spans="1:6">
      <c r="A84" s="15"/>
      <c r="B84" s="16" t="s">
        <v>73</v>
      </c>
      <c r="C84" s="17">
        <f>SUM(F49:F54)</f>
        <v>58326.16</v>
      </c>
      <c r="D84" s="17"/>
      <c r="E84" s="15"/>
      <c r="F84" s="15"/>
    </row>
    <row r="85" ht="16.1" customHeight="1" spans="1:6">
      <c r="A85" s="2"/>
      <c r="B85" s="2"/>
      <c r="C85" s="2"/>
      <c r="D85" s="2"/>
      <c r="E85" s="2"/>
      <c r="F85" s="2"/>
    </row>
    <row r="86" ht="16.85" customHeight="1" spans="1:6">
      <c r="A86" s="2"/>
      <c r="B86" s="2"/>
      <c r="C86" s="2"/>
      <c r="D86" s="2"/>
      <c r="E86" s="2"/>
      <c r="F86" s="2"/>
    </row>
  </sheetData>
  <mergeCells count="16">
    <mergeCell ref="A1:F1"/>
    <mergeCell ref="A2:D2"/>
    <mergeCell ref="E2:F2"/>
    <mergeCell ref="A3:F3"/>
    <mergeCell ref="C41:D41"/>
    <mergeCell ref="E41:F41"/>
    <mergeCell ref="A42:F42"/>
    <mergeCell ref="A43:F43"/>
    <mergeCell ref="A44:F44"/>
    <mergeCell ref="A45:D45"/>
    <mergeCell ref="E45:F45"/>
    <mergeCell ref="A46:F46"/>
    <mergeCell ref="C84:D84"/>
    <mergeCell ref="E84:F84"/>
    <mergeCell ref="A85:F85"/>
    <mergeCell ref="A86:F86"/>
  </mergeCells>
  <pageMargins left="0.98" right="0.12" top="0.315" bottom="0.315" header="0" footer="0"/>
  <pageSetup paperSize="9" fitToWidth="0" fitToHeight="0" orientation="portrait"/>
  <headerFooter alignWithMargins="0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SmartCost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【5.4】投标报价汇总表(2位小数)</vt:lpstr>
      <vt:lpstr>【5.1】工程量清单表(2位小数)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SmartCost</dc:creator>
  <cp:lastModifiedBy>莫落丶丶</cp:lastModifiedBy>
  <dcterms:created xsi:type="dcterms:W3CDTF">2022-10-11T00:46:00Z</dcterms:created>
  <dcterms:modified xsi:type="dcterms:W3CDTF">2022-10-11T01:04:50Z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2B61CBFE9BCC49D4B209771ABC83DF2A</vt:lpwstr>
  </property>
  <property fmtid="{D5CDD505-2E9C-101B-9397-08002B2CF9AE}" pid="3" name="KSOProductBuildVer">
    <vt:lpwstr>2052-11.1.0.12358</vt:lpwstr>
  </property>
</Properties>
</file>